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\code\py_test\"/>
    </mc:Choice>
  </mc:AlternateContent>
  <bookViews>
    <workbookView xWindow="1845" yWindow="105" windowWidth="29085" windowHeight="12180"/>
  </bookViews>
  <sheets>
    <sheet name="summary_6_aug_2015" sheetId="1" r:id="rId1"/>
    <sheet name="Sorted_NPLC" sheetId="2" r:id="rId2"/>
    <sheet name="0.1(0.2)" sheetId="3" r:id="rId3"/>
    <sheet name="1(2)" sheetId="4" r:id="rId4"/>
    <sheet name="10(20)" sheetId="5" r:id="rId5"/>
    <sheet name="100(200)(300)" sheetId="6" r:id="rId6"/>
    <sheet name="1000" sheetId="7" r:id="rId7"/>
  </sheets>
  <calcPr calcId="162913"/>
</workbook>
</file>

<file path=xl/calcChain.xml><?xml version="1.0" encoding="utf-8"?>
<calcChain xmlns="http://schemas.openxmlformats.org/spreadsheetml/2006/main">
  <c r="J108" i="1" l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N70" i="1"/>
  <c r="O70" i="1" s="1"/>
  <c r="N69" i="1"/>
  <c r="O69" i="1" s="1"/>
  <c r="N68" i="1"/>
  <c r="O68" i="1" s="1"/>
  <c r="N67" i="1"/>
  <c r="O67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N66" i="1"/>
  <c r="O66" i="1" s="1"/>
  <c r="N65" i="1"/>
  <c r="O65" i="1" s="1"/>
  <c r="N64" i="1"/>
  <c r="O64" i="1" s="1"/>
  <c r="N63" i="1"/>
  <c r="O63" i="1" s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2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" i="1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5" i="2"/>
  <c r="K236" i="2"/>
  <c r="K234" i="2"/>
</calcChain>
</file>

<file path=xl/sharedStrings.xml><?xml version="1.0" encoding="utf-8"?>
<sst xmlns="http://schemas.openxmlformats.org/spreadsheetml/2006/main" count="357" uniqueCount="26">
  <si>
    <t xml:space="preserve"> Member   </t>
  </si>
  <si>
    <t xml:space="preserve"> Multimeter </t>
  </si>
  <si>
    <t xml:space="preserve"> Range</t>
  </si>
  <si>
    <t xml:space="preserve"> NPLC</t>
  </si>
  <si>
    <t xml:space="preserve">    Counts</t>
  </si>
  <si>
    <t xml:space="preserve">    Sq.sum</t>
  </si>
  <si>
    <t xml:space="preserve">  Average</t>
  </si>
  <si>
    <t xml:space="preserve">    RMS</t>
  </si>
  <si>
    <t xml:space="preserve">    RMS,uV</t>
  </si>
  <si>
    <t>ppm/Range</t>
  </si>
  <si>
    <t>NPLC</t>
  </si>
  <si>
    <t>TiN</t>
  </si>
  <si>
    <t>SD</t>
  </si>
  <si>
    <t>SD,uV</t>
  </si>
  <si>
    <t>HP 3458A</t>
  </si>
  <si>
    <t>HP3458A</t>
  </si>
  <si>
    <t>Average</t>
  </si>
  <si>
    <t>Sq.sum</t>
  </si>
  <si>
    <t>Counts</t>
  </si>
  <si>
    <t>Range</t>
  </si>
  <si>
    <t>Multimeter</t>
  </si>
  <si>
    <t>ManateeMafia</t>
  </si>
  <si>
    <t>60hz</t>
  </si>
  <si>
    <t>Fluke 8508A Slow</t>
  </si>
  <si>
    <t>Fluke 8508A Fast</t>
  </si>
  <si>
    <t>xDevs 3458A-3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</si>
</sst>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18" fillId="33" borderId="0" xfId="0" applyFont="1" applyFill="1" applyAlignment="1">
      <alignment horizontal="center"/>
    </xf>
    <xf numFmtId="11" fontId="18" fillId="33" borderId="0" xfId="0" applyNumberFormat="1" applyFont="1" applyFill="1" applyAlignment="1">
      <alignment horizontal="center"/>
    </xf>
    <xf numFmtId="164" fontId="18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1" fontId="0" fillId="33" borderId="0" xfId="0" applyNumberFormat="1" applyFill="1" applyAlignment="1">
      <alignment horizontal="center"/>
    </xf>
    <xf numFmtId="0" fontId="16" fillId="33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EEEEFF"/>
      <color rgb="FFF5F5FF"/>
      <color rgb="FFE6E6FF"/>
      <color rgb="FFF76A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0.1VDC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026E-2"/>
          <c:y val="8.783230396484254E-2"/>
          <c:w val="0.88853450954434499"/>
          <c:h val="0.84436743926966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Sorted_NPLC!$A$22:$B$22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Sorted_NPLC!$J$2:$J$6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1000</c:v>
                </c:pt>
              </c:numCache>
            </c:numRef>
          </c:xVal>
          <c:yVal>
            <c:numRef>
              <c:f>Sorted_NPLC!$I$2:$I$6</c:f>
              <c:numCache>
                <c:formatCode>0.000</c:formatCode>
                <c:ptCount val="5"/>
                <c:pt idx="0">
                  <c:v>2.1619999999999999</c:v>
                </c:pt>
                <c:pt idx="1">
                  <c:v>0.74299999999999999</c:v>
                </c:pt>
                <c:pt idx="2">
                  <c:v>0.75700000000000001</c:v>
                </c:pt>
                <c:pt idx="3">
                  <c:v>0.96099999999999997</c:v>
                </c:pt>
                <c:pt idx="4">
                  <c:v>2.1379999999999999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44-44FE-8F73-59F32DAD96AC}"/>
            </c:ext>
          </c:extLst>
        </c:ser>
        <c:ser>
          <c:idx val="1"/>
          <c:order val="1"/>
          <c:tx>
            <c:strRef>
              <c:f>Sorted_NPLC!$A$24:$B$24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Sorted_NPLC!$J$24:$J$30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Sorted_NPLC!$I$24:$I$30</c:f>
              <c:numCache>
                <c:formatCode>0.000</c:formatCode>
                <c:ptCount val="7"/>
                <c:pt idx="0">
                  <c:v>13.072999999999999</c:v>
                </c:pt>
                <c:pt idx="1">
                  <c:v>4.3639999999999999</c:v>
                </c:pt>
                <c:pt idx="2">
                  <c:v>1.754</c:v>
                </c:pt>
                <c:pt idx="3">
                  <c:v>0.85199999999999998</c:v>
                </c:pt>
                <c:pt idx="4">
                  <c:v>0.40599999999999997</c:v>
                </c:pt>
                <c:pt idx="5">
                  <c:v>0.28999999999999998</c:v>
                </c:pt>
                <c:pt idx="6">
                  <c:v>1.149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44-44FE-8F73-59F32DAD96AC}"/>
            </c:ext>
          </c:extLst>
        </c:ser>
        <c:ser>
          <c:idx val="2"/>
          <c:order val="2"/>
          <c:tx>
            <c:strRef>
              <c:f>summary_6_aug_2015!$B$64</c:f>
              <c:strCache>
                <c:ptCount val="1"/>
                <c:pt idx="0">
                  <c:v>Fluke 8508A Slow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summary_6_aug_2015!$D$64:$D$67</c:f>
              <c:numCache>
                <c:formatCode>General</c:formatCode>
                <c:ptCount val="4"/>
                <c:pt idx="0">
                  <c:v>1.714</c:v>
                </c:pt>
                <c:pt idx="1">
                  <c:v>30</c:v>
                </c:pt>
                <c:pt idx="2">
                  <c:v>360</c:v>
                </c:pt>
                <c:pt idx="3">
                  <c:v>1500</c:v>
                </c:pt>
              </c:numCache>
            </c:numRef>
          </c:xVal>
          <c:yVal>
            <c:numRef>
              <c:f>summary_6_aug_2015!$J$64:$J$67</c:f>
              <c:numCache>
                <c:formatCode>0.000</c:formatCode>
                <c:ptCount val="4"/>
                <c:pt idx="0">
                  <c:v>2.0785</c:v>
                </c:pt>
                <c:pt idx="1">
                  <c:v>0.30949999999999994</c:v>
                </c:pt>
                <c:pt idx="2">
                  <c:v>0.1055</c:v>
                </c:pt>
                <c:pt idx="3">
                  <c:v>6.9499999999999992E-2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44-44FE-8F73-59F32DAD96AC}"/>
            </c:ext>
          </c:extLst>
        </c:ser>
        <c:ser>
          <c:idx val="3"/>
          <c:order val="3"/>
          <c:tx>
            <c:strRef>
              <c:f>summary_6_aug_2015!$B$86</c:f>
              <c:strCache>
                <c:ptCount val="1"/>
                <c:pt idx="0">
                  <c:v>Fluke 8508A Fast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xVal>
            <c:numRef>
              <c:f>summary_6_aug_2015!$D$86:$D$89</c:f>
              <c:numCache>
                <c:formatCode>General</c:formatCode>
                <c:ptCount val="4"/>
                <c:pt idx="0">
                  <c:v>0.4</c:v>
                </c:pt>
                <c:pt idx="1">
                  <c:v>1.714</c:v>
                </c:pt>
                <c:pt idx="2">
                  <c:v>120</c:v>
                </c:pt>
                <c:pt idx="3">
                  <c:v>360</c:v>
                </c:pt>
              </c:numCache>
            </c:numRef>
          </c:xVal>
          <c:yVal>
            <c:numRef>
              <c:f>summary_6_aug_2015!$J$86:$J$89</c:f>
              <c:numCache>
                <c:formatCode>0.000</c:formatCode>
                <c:ptCount val="4"/>
                <c:pt idx="0">
                  <c:v>10.9955</c:v>
                </c:pt>
                <c:pt idx="1">
                  <c:v>2.1029999999999998</c:v>
                </c:pt>
                <c:pt idx="2">
                  <c:v>0.1205</c:v>
                </c:pt>
                <c:pt idx="3">
                  <c:v>6.0499999999999998E-2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44-44FE-8F73-59F32DAD96AC}"/>
            </c:ext>
          </c:extLst>
        </c:ser>
        <c:ser>
          <c:idx val="4"/>
          <c:order val="4"/>
          <c:tx>
            <c:strRef>
              <c:f>summary_6_aug_2015!$B$120</c:f>
              <c:strCache>
                <c:ptCount val="1"/>
                <c:pt idx="0">
                  <c:v>xDevs 3458A-3 2018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xVal>
            <c:numRef>
              <c:f>summary_6_aug_2015!$D$108:$D$114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summary_6_aug_2015!$I$108:$I$114</c:f>
              <c:numCache>
                <c:formatCode>General</c:formatCode>
                <c:ptCount val="7"/>
                <c:pt idx="0">
                  <c:v>1.3140000000000001</c:v>
                </c:pt>
                <c:pt idx="1">
                  <c:v>0.43990000000000001</c:v>
                </c:pt>
                <c:pt idx="2">
                  <c:v>0.20949999999999999</c:v>
                </c:pt>
                <c:pt idx="3">
                  <c:v>7.7799999999999994E-2</c:v>
                </c:pt>
                <c:pt idx="4">
                  <c:v>5.3100000000000001E-2</c:v>
                </c:pt>
                <c:pt idx="5">
                  <c:v>6.6299999999999998E-2</c:v>
                </c:pt>
                <c:pt idx="6">
                  <c:v>0.41560000000000002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44-44FE-8F73-59F32DAD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73632"/>
        <c:axId val="123975936"/>
      </c:scatterChart>
      <c:valAx>
        <c:axId val="123973632"/>
        <c:scaling>
          <c:logBase val="10"/>
          <c:orientation val="minMax"/>
          <c:max val="2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7131807041636609"/>
              <c:y val="0.9508837027323917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23975936"/>
        <c:crossesAt val="1.0000000000000007E-3"/>
        <c:crossBetween val="midCat"/>
        <c:majorUnit val="10"/>
        <c:minorUnit val="10"/>
      </c:valAx>
      <c:valAx>
        <c:axId val="123975936"/>
        <c:scaling>
          <c:logBase val="10"/>
          <c:orientation val="minMax"/>
          <c:max val="1000"/>
          <c:min val="1.0000000000000007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123973632"/>
        <c:crossesAt val="1.0000000000000009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5161121656180722E-2"/>
          <c:y val="0.69180523828835438"/>
          <c:w val="0.25296526037854106"/>
          <c:h val="0.23327287745728364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054E-2"/>
          <c:y val="8.7832303964842554E-2"/>
          <c:w val="0.88853450954434487"/>
          <c:h val="0.84436743926966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Sorted_NPLC!$A$7:$B$7</c:f>
              <c:strCache>
                <c:ptCount val="1"/>
                <c:pt idx="0">
                  <c:v>TiN HP 3458A</c:v>
                </c:pt>
              </c:strCache>
            </c:strRef>
          </c:tx>
          <c:spPr>
            <a:ln w="41275">
              <a:solidFill>
                <a:schemeClr val="accent1"/>
              </a:solidFill>
            </a:ln>
          </c:spPr>
          <c:xVal>
            <c:numRef>
              <c:f>Sorted_NPLC!$J$7:$J$10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Sorted_NPLC!$I$7:$I$10</c:f>
              <c:numCache>
                <c:formatCode>0.000</c:formatCode>
                <c:ptCount val="4"/>
                <c:pt idx="0">
                  <c:v>0.16320000000000001</c:v>
                </c:pt>
                <c:pt idx="1">
                  <c:v>9.3799999999999994E-2</c:v>
                </c:pt>
                <c:pt idx="2">
                  <c:v>7.4399999999999994E-2</c:v>
                </c:pt>
                <c:pt idx="3">
                  <c:v>0.10050000000000001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D7-45D9-AE15-75B91103D43D}"/>
            </c:ext>
          </c:extLst>
        </c:ser>
        <c:ser>
          <c:idx val="1"/>
          <c:order val="1"/>
          <c:tx>
            <c:strRef>
              <c:f>Sorted_NPLC!$A$24:$B$24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Sorted_NPLC!$J$31:$J$37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Sorted_NPLC!$I$31:$I$37</c:f>
              <c:numCache>
                <c:formatCode>0.000</c:formatCode>
                <c:ptCount val="7"/>
                <c:pt idx="0">
                  <c:v>3.0981999999999998</c:v>
                </c:pt>
                <c:pt idx="1">
                  <c:v>0.54790000000000005</c:v>
                </c:pt>
                <c:pt idx="2">
                  <c:v>0.16689999999999999</c:v>
                </c:pt>
                <c:pt idx="3">
                  <c:v>9.4E-2</c:v>
                </c:pt>
                <c:pt idx="4">
                  <c:v>4.4699999999999997E-2</c:v>
                </c:pt>
                <c:pt idx="5">
                  <c:v>3.4200000000000001E-2</c:v>
                </c:pt>
                <c:pt idx="6">
                  <c:v>2.3300000000000001E-2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D7-45D9-AE15-75B91103D43D}"/>
            </c:ext>
          </c:extLst>
        </c:ser>
        <c:ser>
          <c:idx val="2"/>
          <c:order val="2"/>
          <c:tx>
            <c:strRef>
              <c:f>summary_6_aug_2015!$B$64</c:f>
              <c:strCache>
                <c:ptCount val="1"/>
                <c:pt idx="0">
                  <c:v>Fluke 8508A Slow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summary_6_aug_2015!$D$80:$D$83</c:f>
              <c:numCache>
                <c:formatCode>General</c:formatCode>
                <c:ptCount val="4"/>
                <c:pt idx="0">
                  <c:v>1.714</c:v>
                </c:pt>
                <c:pt idx="1">
                  <c:v>30</c:v>
                </c:pt>
                <c:pt idx="2">
                  <c:v>360</c:v>
                </c:pt>
                <c:pt idx="3">
                  <c:v>1500</c:v>
                </c:pt>
              </c:numCache>
            </c:numRef>
          </c:xVal>
          <c:yVal>
            <c:numRef>
              <c:f>summary_6_aug_2015!$J$80:$J$83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1.6400000000000001E-2</c:v>
                </c:pt>
                <c:pt idx="3">
                  <c:v>8.5500000000000003E-3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D7-45D9-AE15-75B91103D43D}"/>
            </c:ext>
          </c:extLst>
        </c:ser>
        <c:ser>
          <c:idx val="3"/>
          <c:order val="3"/>
          <c:tx>
            <c:strRef>
              <c:f>summary_6_aug_2015!$B$89</c:f>
              <c:strCache>
                <c:ptCount val="1"/>
                <c:pt idx="0">
                  <c:v>Fluke 8508A Fast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xVal>
            <c:numRef>
              <c:f>summary_6_aug_2015!$D$102:$D$105</c:f>
              <c:numCache>
                <c:formatCode>General</c:formatCode>
                <c:ptCount val="4"/>
                <c:pt idx="0">
                  <c:v>0.4</c:v>
                </c:pt>
                <c:pt idx="1">
                  <c:v>1.714</c:v>
                </c:pt>
                <c:pt idx="2">
                  <c:v>120</c:v>
                </c:pt>
                <c:pt idx="3">
                  <c:v>360</c:v>
                </c:pt>
              </c:numCache>
            </c:numRef>
          </c:xVal>
          <c:yVal>
            <c:numRef>
              <c:f>summary_6_aug_2015!$J$102:$J$105</c:f>
              <c:numCache>
                <c:formatCode>0.000</c:formatCode>
                <c:ptCount val="4"/>
                <c:pt idx="0">
                  <c:v>3.0347</c:v>
                </c:pt>
                <c:pt idx="1">
                  <c:v>0.50095000000000001</c:v>
                </c:pt>
                <c:pt idx="2">
                  <c:v>2.8899999999999999E-2</c:v>
                </c:pt>
                <c:pt idx="3">
                  <c:v>1.4449999999999999E-2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D7-45D9-AE15-75B91103D43D}"/>
            </c:ext>
          </c:extLst>
        </c:ser>
        <c:ser>
          <c:idx val="4"/>
          <c:order val="4"/>
          <c:tx>
            <c:strRef>
              <c:f>summary_6_aug_2015!$B$108</c:f>
              <c:strCache>
                <c:ptCount val="1"/>
                <c:pt idx="0">
                  <c:v>xDevs 3458A-3 2018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xVal>
            <c:numRef>
              <c:f>summary_6_aug_2015!$D$115:$D$121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summary_6_aug_2015!$J$115:$J$121</c:f>
              <c:numCache>
                <c:formatCode>0.000</c:formatCode>
                <c:ptCount val="7"/>
                <c:pt idx="0">
                  <c:v>3.1206</c:v>
                </c:pt>
                <c:pt idx="1">
                  <c:v>0.54249999999999998</c:v>
                </c:pt>
                <c:pt idx="2">
                  <c:v>0.1668</c:v>
                </c:pt>
                <c:pt idx="3">
                  <c:v>8.5199999999999998E-2</c:v>
                </c:pt>
                <c:pt idx="4">
                  <c:v>7.1400000000000005E-2</c:v>
                </c:pt>
                <c:pt idx="5">
                  <c:v>5.8999999999999997E-2</c:v>
                </c:pt>
                <c:pt idx="6">
                  <c:v>0.22359999999999999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D7-45D9-AE15-75B91103D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76384"/>
        <c:axId val="132578304"/>
      </c:scatterChart>
      <c:valAx>
        <c:axId val="132576384"/>
        <c:scaling>
          <c:logBase val="10"/>
          <c:orientation val="minMax"/>
          <c:max val="2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04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32578304"/>
        <c:crossesAt val="1.0000000000000007E-3"/>
        <c:crossBetween val="midCat"/>
        <c:majorUnit val="10"/>
        <c:minorUnit val="10"/>
      </c:valAx>
      <c:valAx>
        <c:axId val="132578304"/>
        <c:scaling>
          <c:logBase val="10"/>
          <c:orientation val="minMax"/>
          <c:max val="1000"/>
          <c:min val="1.0000000000000007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132576384"/>
        <c:crossesAt val="1.0000000000000011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8.6074900906258495E-2"/>
          <c:y val="0.74625363584771964"/>
          <c:w val="0.29250014383134182"/>
          <c:h val="0.18100448004400332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3881082841315157"/>
          <c:y val="1.66991253175669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081E-2"/>
          <c:y val="8.7832303964842581E-2"/>
          <c:w val="0.88853450954434476"/>
          <c:h val="0.84436743926966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Sorted_NPLC!$A$19:$B$19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Sorted_NPLC!$J$11:$J$15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1000</c:v>
                </c:pt>
              </c:numCache>
            </c:numRef>
          </c:xVal>
          <c:yVal>
            <c:numRef>
              <c:f>Sorted_NPLC!$I$11:$I$15</c:f>
              <c:numCache>
                <c:formatCode>0.000</c:formatCode>
                <c:ptCount val="5"/>
                <c:pt idx="0">
                  <c:v>6.7119999999999999E-2</c:v>
                </c:pt>
                <c:pt idx="1">
                  <c:v>3.542E-2</c:v>
                </c:pt>
                <c:pt idx="2">
                  <c:v>1.6959999999999999E-2</c:v>
                </c:pt>
                <c:pt idx="3">
                  <c:v>1.3050000000000001E-2</c:v>
                </c:pt>
                <c:pt idx="4">
                  <c:v>2.708E-2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EA-4B27-983E-F1A81DFBE447}"/>
            </c:ext>
          </c:extLst>
        </c:ser>
        <c:ser>
          <c:idx val="1"/>
          <c:order val="1"/>
          <c:tx>
            <c:strRef>
              <c:f>Sorted_NPLC!$A$26:$B$26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Sorted_NPLC!$J$38:$J$44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Sorted_NPLC!$I$38:$I$44</c:f>
              <c:numCache>
                <c:formatCode>0.000</c:formatCode>
                <c:ptCount val="7"/>
                <c:pt idx="0">
                  <c:v>2.7385000000000002</c:v>
                </c:pt>
                <c:pt idx="1">
                  <c:v>0.30786999999999998</c:v>
                </c:pt>
                <c:pt idx="2">
                  <c:v>6.4009999999999997E-2</c:v>
                </c:pt>
                <c:pt idx="3">
                  <c:v>3.9600000000000003E-2</c:v>
                </c:pt>
                <c:pt idx="4">
                  <c:v>1.3139999999999999E-2</c:v>
                </c:pt>
                <c:pt idx="5">
                  <c:v>1.0659999999999999E-2</c:v>
                </c:pt>
                <c:pt idx="6">
                  <c:v>4.4200000000000003E-3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EA-4B27-983E-F1A81DFBE447}"/>
            </c:ext>
          </c:extLst>
        </c:ser>
        <c:ser>
          <c:idx val="2"/>
          <c:order val="2"/>
          <c:tx>
            <c:strRef>
              <c:f>summary_6_aug_2015!$B$78</c:f>
              <c:strCache>
                <c:ptCount val="1"/>
                <c:pt idx="0">
                  <c:v>Fluke 8508A Slow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summary_6_aug_2015!$D$76:$D$79</c:f>
              <c:numCache>
                <c:formatCode>General</c:formatCode>
                <c:ptCount val="4"/>
                <c:pt idx="0">
                  <c:v>1.714</c:v>
                </c:pt>
                <c:pt idx="1">
                  <c:v>30</c:v>
                </c:pt>
                <c:pt idx="2">
                  <c:v>360</c:v>
                </c:pt>
                <c:pt idx="3">
                  <c:v>1500</c:v>
                </c:pt>
              </c:numCache>
            </c:numRef>
          </c:xVal>
          <c:yVal>
            <c:numRef>
              <c:f>summary_6_aug_2015!$J$76:$J$79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2.4965000000000001E-2</c:v>
                </c:pt>
                <c:pt idx="3">
                  <c:v>4.6300000000000004E-3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EA-4B27-983E-F1A81DFBE447}"/>
            </c:ext>
          </c:extLst>
        </c:ser>
        <c:ser>
          <c:idx val="3"/>
          <c:order val="3"/>
          <c:tx>
            <c:strRef>
              <c:f>summary_6_aug_2015!$B$87</c:f>
              <c:strCache>
                <c:ptCount val="1"/>
                <c:pt idx="0">
                  <c:v>Fluke 8508A Fast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xVal>
            <c:numRef>
              <c:f>summary_6_aug_2015!$D$98:$D$101</c:f>
              <c:numCache>
                <c:formatCode>General</c:formatCode>
                <c:ptCount val="4"/>
                <c:pt idx="0">
                  <c:v>0.4</c:v>
                </c:pt>
                <c:pt idx="1">
                  <c:v>1.714</c:v>
                </c:pt>
                <c:pt idx="2">
                  <c:v>120</c:v>
                </c:pt>
                <c:pt idx="3">
                  <c:v>360</c:v>
                </c:pt>
              </c:numCache>
            </c:numRef>
          </c:xVal>
          <c:yVal>
            <c:numRef>
              <c:f>summary_6_aug_2015!$J$98:$J$101</c:f>
              <c:numCache>
                <c:formatCode>0.000</c:formatCode>
                <c:ptCount val="4"/>
                <c:pt idx="0">
                  <c:v>2.7608600000000001</c:v>
                </c:pt>
                <c:pt idx="1">
                  <c:v>0.45806500000000006</c:v>
                </c:pt>
                <c:pt idx="2">
                  <c:v>2.6110000000000001E-2</c:v>
                </c:pt>
                <c:pt idx="3">
                  <c:v>1.0475E-2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EA-4B27-983E-F1A81DFBE447}"/>
            </c:ext>
          </c:extLst>
        </c:ser>
        <c:ser>
          <c:idx val="4"/>
          <c:order val="4"/>
          <c:tx>
            <c:strRef>
              <c:f>summary_6_aug_2015!$B$127</c:f>
              <c:strCache>
                <c:ptCount val="1"/>
                <c:pt idx="0">
                  <c:v>xDevs 3458A-3 2018</c:v>
                </c:pt>
              </c:strCache>
            </c:strRef>
          </c:tx>
          <c:xVal>
            <c:numRef>
              <c:f>summary_6_aug_2015!$D$122:$D$128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summary_6_aug_2015!$J$122:$J$128</c:f>
              <c:numCache>
                <c:formatCode>0.000</c:formatCode>
                <c:ptCount val="7"/>
                <c:pt idx="0">
                  <c:v>2.8176800000000002</c:v>
                </c:pt>
                <c:pt idx="1">
                  <c:v>0.32482</c:v>
                </c:pt>
                <c:pt idx="2">
                  <c:v>6.6970000000000002E-2</c:v>
                </c:pt>
                <c:pt idx="3">
                  <c:v>3.3050000000000003E-2</c:v>
                </c:pt>
                <c:pt idx="4">
                  <c:v>1.2370000000000001E-2</c:v>
                </c:pt>
                <c:pt idx="5">
                  <c:v>8.3099999999999997E-3</c:v>
                </c:pt>
                <c:pt idx="6">
                  <c:v>8.3499999999999998E-3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EA-4B27-983E-F1A81DFB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74976"/>
        <c:axId val="136062464"/>
      </c:scatterChart>
      <c:valAx>
        <c:axId val="136174976"/>
        <c:scaling>
          <c:logBase val="10"/>
          <c:orientation val="minMax"/>
          <c:max val="2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6985381547366983"/>
              <c:y val="0.9468504880983647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36062464"/>
        <c:crossesAt val="1.0000000000000007E-3"/>
        <c:crossBetween val="midCat"/>
        <c:majorUnit val="10"/>
        <c:minorUnit val="10"/>
      </c:valAx>
      <c:valAx>
        <c:axId val="136062464"/>
        <c:scaling>
          <c:logBase val="10"/>
          <c:orientation val="minMax"/>
          <c:max val="1000"/>
          <c:min val="1.0000000000000007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136174976"/>
        <c:crossesAt val="1.0000000000000013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6725683827234996E-2"/>
          <c:y val="0.69403414513157669"/>
          <c:w val="0.25296526037854106"/>
          <c:h val="0.23109287731119871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100VDC</a:t>
            </a:r>
            <a:r>
              <a:rPr lang="en-US" sz="1600" baseline="0"/>
              <a:t> Range short results   </a:t>
            </a:r>
            <a:r>
              <a:rPr lang="en-US" sz="16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 sz="16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4109215737722253"/>
          <c:y val="1.878651598226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5835940431123E-2"/>
          <c:y val="8.7832303964842609E-2"/>
          <c:w val="0.88853450954434465"/>
          <c:h val="0.84436743926966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Sorted_NPLC!$A$23:$B$23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Sorted_NPLC!$J$16:$J$19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Sorted_NPLC!$I$16:$I$19</c:f>
              <c:numCache>
                <c:formatCode>0.000</c:formatCode>
                <c:ptCount val="4"/>
                <c:pt idx="0">
                  <c:v>0.36707299999999998</c:v>
                </c:pt>
                <c:pt idx="1">
                  <c:v>0.12964600000000001</c:v>
                </c:pt>
                <c:pt idx="2">
                  <c:v>5.8761000000000001E-2</c:v>
                </c:pt>
                <c:pt idx="3">
                  <c:v>4.2619999999999998E-2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1-4FF9-B016-1C16089A7955}"/>
            </c:ext>
          </c:extLst>
        </c:ser>
        <c:ser>
          <c:idx val="1"/>
          <c:order val="1"/>
          <c:tx>
            <c:strRef>
              <c:f>Sorted_NPLC!$A$24:$B$24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Sorted_NPLC!$J$45:$J$51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Sorted_NPLC!$I$45:$I$51</c:f>
              <c:numCache>
                <c:formatCode>0.000</c:formatCode>
                <c:ptCount val="7"/>
                <c:pt idx="0">
                  <c:v>5.4618219999999997</c:v>
                </c:pt>
                <c:pt idx="1">
                  <c:v>1.2172769999999999</c:v>
                </c:pt>
                <c:pt idx="2">
                  <c:v>0.36601999999999996</c:v>
                </c:pt>
                <c:pt idx="3">
                  <c:v>0.14338699999999999</c:v>
                </c:pt>
                <c:pt idx="4">
                  <c:v>6.459100000000001E-2</c:v>
                </c:pt>
                <c:pt idx="5">
                  <c:v>4.4391999999999994E-2</c:v>
                </c:pt>
                <c:pt idx="6">
                  <c:v>2.1125999999999999E-2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1-4FF9-B016-1C16089A7955}"/>
            </c:ext>
          </c:extLst>
        </c:ser>
        <c:ser>
          <c:idx val="2"/>
          <c:order val="2"/>
          <c:tx>
            <c:strRef>
              <c:f>summary_6_aug_2015!$B$77</c:f>
              <c:strCache>
                <c:ptCount val="1"/>
                <c:pt idx="0">
                  <c:v>Fluke 8508A Slow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summary_6_aug_2015!$D$72:$D$75</c:f>
              <c:numCache>
                <c:formatCode>General</c:formatCode>
                <c:ptCount val="4"/>
                <c:pt idx="0">
                  <c:v>1.714</c:v>
                </c:pt>
                <c:pt idx="1">
                  <c:v>30</c:v>
                </c:pt>
                <c:pt idx="2">
                  <c:v>360</c:v>
                </c:pt>
                <c:pt idx="3">
                  <c:v>1500</c:v>
                </c:pt>
              </c:numCache>
            </c:numRef>
          </c:xVal>
          <c:yVal>
            <c:numRef>
              <c:f>summary_6_aug_2015!$J$72:$J$75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2.4979000000000001E-2</c:v>
                </c:pt>
                <c:pt idx="3">
                  <c:v>8.8129999999999997E-3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71-4FF9-B016-1C16089A7955}"/>
            </c:ext>
          </c:extLst>
        </c:ser>
        <c:ser>
          <c:idx val="3"/>
          <c:order val="3"/>
          <c:tx>
            <c:strRef>
              <c:f>summary_6_aug_2015!$B$96</c:f>
              <c:strCache>
                <c:ptCount val="1"/>
                <c:pt idx="0">
                  <c:v>Fluke 8508A Fast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xVal>
            <c:numRef>
              <c:f>summary_6_aug_2015!$D$94:$D$97</c:f>
              <c:numCache>
                <c:formatCode>General</c:formatCode>
                <c:ptCount val="4"/>
                <c:pt idx="0">
                  <c:v>0.4</c:v>
                </c:pt>
                <c:pt idx="1">
                  <c:v>1.714</c:v>
                </c:pt>
                <c:pt idx="2">
                  <c:v>120</c:v>
                </c:pt>
                <c:pt idx="3">
                  <c:v>360</c:v>
                </c:pt>
              </c:numCache>
            </c:numRef>
          </c:xVal>
          <c:yVal>
            <c:numRef>
              <c:f>summary_6_aug_2015!$J$94:$J$97</c:f>
              <c:numCache>
                <c:formatCode>0.000</c:formatCode>
                <c:ptCount val="4"/>
                <c:pt idx="0">
                  <c:v>2.8736554999999999</c:v>
                </c:pt>
                <c:pt idx="1">
                  <c:v>0.49852600000000002</c:v>
                </c:pt>
                <c:pt idx="2">
                  <c:v>3.1661999999999996E-2</c:v>
                </c:pt>
                <c:pt idx="3">
                  <c:v>1.4437999999999999E-2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71-4FF9-B016-1C16089A7955}"/>
            </c:ext>
          </c:extLst>
        </c:ser>
        <c:ser>
          <c:idx val="4"/>
          <c:order val="4"/>
          <c:tx>
            <c:strRef>
              <c:f>summary_6_aug_2015!$B$133</c:f>
              <c:strCache>
                <c:ptCount val="1"/>
                <c:pt idx="0">
                  <c:v>xDevs 3458A-3 2018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xVal>
            <c:numRef>
              <c:f>summary_6_aug_2015!$D$129:$D$135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summary_6_aug_2015!$J$129:$J$135</c:f>
              <c:numCache>
                <c:formatCode>0.000</c:formatCode>
                <c:ptCount val="7"/>
                <c:pt idx="0">
                  <c:v>5.5485280000000001</c:v>
                </c:pt>
                <c:pt idx="1">
                  <c:v>1.212235</c:v>
                </c:pt>
                <c:pt idx="2">
                  <c:v>0.35971500000000001</c:v>
                </c:pt>
                <c:pt idx="3">
                  <c:v>0.12734400000000001</c:v>
                </c:pt>
                <c:pt idx="4">
                  <c:v>5.8026000000000001E-2</c:v>
                </c:pt>
                <c:pt idx="5">
                  <c:v>4.4322999999999994E-2</c:v>
                </c:pt>
                <c:pt idx="6">
                  <c:v>5.3955999999999997E-2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71-4FF9-B016-1C16089A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3264"/>
        <c:axId val="136285184"/>
      </c:scatterChart>
      <c:valAx>
        <c:axId val="136283264"/>
        <c:scaling>
          <c:logBase val="10"/>
          <c:orientation val="minMax"/>
          <c:max val="2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48742487478602564"/>
              <c:y val="0.9508837027323917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36285184"/>
        <c:crossesAt val="1.0000000000000009E-3"/>
        <c:crossBetween val="midCat"/>
        <c:majorUnit val="10"/>
        <c:minorUnit val="10"/>
      </c:valAx>
      <c:valAx>
        <c:axId val="136285184"/>
        <c:scaling>
          <c:logBase val="10"/>
          <c:orientation val="minMax"/>
          <c:max val="1000"/>
          <c:min val="1.0000000000000009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136283264"/>
        <c:crossesAt val="1.0000000000000015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7889247676187036E-2"/>
          <c:y val="0.68179302114134888"/>
          <c:w val="0.25296526037854106"/>
          <c:h val="0.23109287731119871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1000VDC</a:t>
            </a:r>
            <a:r>
              <a:rPr lang="en-US" baseline="0"/>
              <a:t> Range short results   </a:t>
            </a:r>
            <a:r>
              <a:rPr lang="en-US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http://xdevs.com/article/dmm_noise/</a:t>
            </a:r>
            <a:endParaRPr lang="ru-RU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725835940431151E-2"/>
          <c:y val="8.7832303964842651E-2"/>
          <c:w val="0.88853450954434443"/>
          <c:h val="0.84436743926966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Sorted_NPLC!$A$23:$B$23</c:f>
              <c:strCache>
                <c:ptCount val="1"/>
                <c:pt idx="0">
                  <c:v>TiN HP 3458A</c:v>
                </c:pt>
              </c:strCache>
            </c:strRef>
          </c:tx>
          <c:xVal>
            <c:numRef>
              <c:f>Sorted_NPLC!$J$20:$J$23</c:f>
              <c:numCache>
                <c:formatCode>General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Sorted_NPLC!$I$20:$I$23</c:f>
              <c:numCache>
                <c:formatCode>0.000</c:formatCode>
                <c:ptCount val="4"/>
                <c:pt idx="0">
                  <c:v>7.5949100000000005E-2</c:v>
                </c:pt>
                <c:pt idx="1">
                  <c:v>4.2198399999999997E-2</c:v>
                </c:pt>
                <c:pt idx="2">
                  <c:v>1.4576E-2</c:v>
                </c:pt>
                <c:pt idx="3">
                  <c:v>1.7077499999999999E-2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6A-4447-82E2-6DFEAA2CD1B7}"/>
            </c:ext>
          </c:extLst>
        </c:ser>
        <c:ser>
          <c:idx val="1"/>
          <c:order val="1"/>
          <c:tx>
            <c:strRef>
              <c:f>Sorted_NPLC!$A$45:$B$45</c:f>
              <c:strCache>
                <c:ptCount val="1"/>
                <c:pt idx="0">
                  <c:v>ManateeMafia HP3458A</c:v>
                </c:pt>
              </c:strCache>
            </c:strRef>
          </c:tx>
          <c:xVal>
            <c:numRef>
              <c:f>Sorted_NPLC!$J$52:$J$58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Sorted_NPLC!$I$52:$I$58</c:f>
              <c:numCache>
                <c:formatCode>0.000</c:formatCode>
                <c:ptCount val="7"/>
                <c:pt idx="0">
                  <c:v>2.6383481</c:v>
                </c:pt>
                <c:pt idx="1">
                  <c:v>0.32630710000000002</c:v>
                </c:pt>
                <c:pt idx="2">
                  <c:v>7.2370699999999996E-2</c:v>
                </c:pt>
                <c:pt idx="3">
                  <c:v>3.54861E-2</c:v>
                </c:pt>
                <c:pt idx="4">
                  <c:v>1.94304E-2</c:v>
                </c:pt>
                <c:pt idx="5">
                  <c:v>1.4713800000000001E-2</c:v>
                </c:pt>
                <c:pt idx="6">
                  <c:v>1.3128600000000001E-2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6A-4447-82E2-6DFEAA2CD1B7}"/>
            </c:ext>
          </c:extLst>
        </c:ser>
        <c:ser>
          <c:idx val="2"/>
          <c:order val="2"/>
          <c:tx>
            <c:strRef>
              <c:f>summary_6_aug_2015!$B$80</c:f>
              <c:strCache>
                <c:ptCount val="1"/>
                <c:pt idx="0">
                  <c:v>Fluke 8508A Slow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summary_6_aug_2015!$D$68:$D$71</c:f>
              <c:numCache>
                <c:formatCode>General</c:formatCode>
                <c:ptCount val="4"/>
                <c:pt idx="0">
                  <c:v>1.714</c:v>
                </c:pt>
                <c:pt idx="1">
                  <c:v>30</c:v>
                </c:pt>
                <c:pt idx="2">
                  <c:v>360</c:v>
                </c:pt>
                <c:pt idx="3">
                  <c:v>1500</c:v>
                </c:pt>
              </c:numCache>
            </c:numRef>
          </c:xVal>
          <c:yVal>
            <c:numRef>
              <c:f>summary_6_aug_2015!$J$68:$J$71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1.42331E-2</c:v>
                </c:pt>
                <c:pt idx="3">
                  <c:v>9.1043000000000009E-3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6A-4447-82E2-6DFEAA2CD1B7}"/>
            </c:ext>
          </c:extLst>
        </c:ser>
        <c:ser>
          <c:idx val="3"/>
          <c:order val="3"/>
          <c:tx>
            <c:strRef>
              <c:f>summary_6_aug_2015!$B$102</c:f>
              <c:strCache>
                <c:ptCount val="1"/>
                <c:pt idx="0">
                  <c:v>Fluke 8508A Fast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xVal>
            <c:numRef>
              <c:f>summary_6_aug_2015!$D$90:$D$93</c:f>
              <c:numCache>
                <c:formatCode>General</c:formatCode>
                <c:ptCount val="4"/>
                <c:pt idx="0">
                  <c:v>0.4</c:v>
                </c:pt>
                <c:pt idx="1">
                  <c:v>1.714</c:v>
                </c:pt>
                <c:pt idx="2">
                  <c:v>120</c:v>
                </c:pt>
                <c:pt idx="3">
                  <c:v>360</c:v>
                </c:pt>
              </c:numCache>
            </c:numRef>
          </c:xVal>
          <c:yVal>
            <c:numRef>
              <c:f>summary_6_aug_2015!$J$90:$J$93</c:f>
              <c:numCache>
                <c:formatCode>0.000</c:formatCode>
                <c:ptCount val="4"/>
                <c:pt idx="0">
                  <c:v>5.6929742000000001</c:v>
                </c:pt>
                <c:pt idx="1">
                  <c:v>0.93135799999999991</c:v>
                </c:pt>
                <c:pt idx="2">
                  <c:v>5.1586199999999999E-2</c:v>
                </c:pt>
                <c:pt idx="3">
                  <c:v>1.4480399999999999E-2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6A-4447-82E2-6DFEAA2CD1B7}"/>
            </c:ext>
          </c:extLst>
        </c:ser>
        <c:ser>
          <c:idx val="4"/>
          <c:order val="4"/>
          <c:tx>
            <c:strRef>
              <c:f>summary_6_aug_2015!$B$128</c:f>
              <c:strCache>
                <c:ptCount val="1"/>
                <c:pt idx="0">
                  <c:v>xDevs 3458A-3 2018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xVal>
            <c:numRef>
              <c:f>summary_6_aug_2015!$D$136:$D$142</c:f>
              <c:numCache>
                <c:formatCode>General</c:formatCode>
                <c:ptCount val="7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  <c:pt idx="6">
                  <c:v>1000</c:v>
                </c:pt>
              </c:numCache>
            </c:numRef>
          </c:xVal>
          <c:yVal>
            <c:numRef>
              <c:f>summary_6_aug_2015!$J$136:$J$142</c:f>
              <c:numCache>
                <c:formatCode>0.000</c:formatCode>
                <c:ptCount val="7"/>
                <c:pt idx="0">
                  <c:v>2.8414623999999997</c:v>
                </c:pt>
                <c:pt idx="1">
                  <c:v>0.3516801</c:v>
                </c:pt>
                <c:pt idx="2">
                  <c:v>7.53915E-2</c:v>
                </c:pt>
                <c:pt idx="3">
                  <c:v>3.3503999999999999E-2</c:v>
                </c:pt>
                <c:pt idx="4">
                  <c:v>1.41753E-2</c:v>
                </c:pt>
                <c:pt idx="5">
                  <c:v>1.0747400000000001E-2</c:v>
                </c:pt>
                <c:pt idx="6">
                  <c:v>1.5470100000000001E-2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6A-4447-82E2-6DFEAA2C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93856"/>
        <c:axId val="136395776"/>
      </c:scatterChart>
      <c:valAx>
        <c:axId val="136393856"/>
        <c:scaling>
          <c:logBase val="10"/>
          <c:orientation val="minMax"/>
          <c:max val="2000"/>
          <c:min val="1.0000000000000004E-2"/>
        </c:scaling>
        <c:delete val="0"/>
        <c:axPos val="b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20000"/>
                </a:sys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NPLC</a:t>
                </a:r>
              </a:p>
            </c:rich>
          </c:tx>
          <c:layout>
            <c:manualLayout>
              <c:xMode val="edge"/>
              <c:yMode val="edge"/>
              <c:x val="0.54453080889603356"/>
              <c:y val="0.95088369765970748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solidFill>
            <a:srgbClr val="E6E6FF"/>
          </a:solidFill>
          <a:ln>
            <a:noFill/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36395776"/>
        <c:crossesAt val="1.0000000000000011E-3"/>
        <c:crossBetween val="midCat"/>
        <c:majorUnit val="10"/>
        <c:minorUnit val="10"/>
      </c:valAx>
      <c:valAx>
        <c:axId val="136395776"/>
        <c:scaling>
          <c:logBase val="10"/>
          <c:orientation val="minMax"/>
          <c:max val="1000"/>
          <c:min val="1.0000000000000011E-3"/>
        </c:scaling>
        <c:delete val="0"/>
        <c:axPos val="l"/>
        <c:majorGridlines/>
        <c:minorGridlines>
          <c:spPr>
            <a:ln>
              <a:solidFill>
                <a:sysClr val="windowText" lastClr="000000">
                  <a:lumMod val="75000"/>
                  <a:lumOff val="25000"/>
                  <a:alpha val="12000"/>
                </a:sys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ppm/Range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en-US"/>
          </a:p>
        </c:txPr>
        <c:crossAx val="136393856"/>
        <c:crossesAt val="1.0000000000000018E-3"/>
        <c:crossBetween val="midCat"/>
      </c:valAx>
      <c:spPr>
        <a:solidFill>
          <a:srgbClr val="F5F5FF"/>
        </a:solidFill>
        <a:ln>
          <a:round/>
        </a:ln>
      </c:spPr>
    </c:plotArea>
    <c:legend>
      <c:legendPos val="r"/>
      <c:layout>
        <c:manualLayout>
          <c:xMode val="edge"/>
          <c:yMode val="edge"/>
          <c:x val="9.1530922354941618E-2"/>
          <c:y val="0.69007174993561149"/>
          <c:w val="0.25296526037854106"/>
          <c:h val="0.23109287731119871"/>
        </c:manualLayout>
      </c:layout>
      <c:overlay val="0"/>
      <c:spPr>
        <a:solidFill>
          <a:sysClr val="window" lastClr="FFFFFF">
            <a:alpha val="76000"/>
          </a:sysClr>
        </a:soli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rgbClr val="EEEE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topLeftCell="A58" zoomScaleNormal="100" workbookViewId="0">
      <selection activeCell="C68" sqref="C68"/>
    </sheetView>
  </sheetViews>
  <sheetFormatPr defaultRowHeight="15" x14ac:dyDescent="0.25"/>
  <cols>
    <col min="1" max="1" width="15" style="6" customWidth="1"/>
    <col min="2" max="2" width="22.85546875" style="6" customWidth="1"/>
    <col min="3" max="3" width="11.42578125" style="6" customWidth="1"/>
    <col min="4" max="4" width="13.140625" style="6" customWidth="1"/>
    <col min="5" max="5" width="12.28515625" style="6" customWidth="1"/>
    <col min="6" max="6" width="13.28515625" style="7" customWidth="1"/>
    <col min="7" max="7" width="9.140625" style="6"/>
    <col min="8" max="8" width="14" style="6" customWidth="1"/>
    <col min="9" max="9" width="14.28515625" style="8" customWidth="1"/>
    <col min="10" max="10" width="19.85546875" style="9" customWidth="1"/>
    <col min="11" max="16384" width="9.140625" style="5"/>
  </cols>
  <sheetData>
    <row r="1" spans="1:10" ht="2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12</v>
      </c>
      <c r="I1" s="2" t="s">
        <v>13</v>
      </c>
      <c r="J1" s="4" t="s">
        <v>9</v>
      </c>
    </row>
    <row r="2" spans="1:10" x14ac:dyDescent="0.25">
      <c r="A2" s="6" t="s">
        <v>11</v>
      </c>
      <c r="B2" s="6" t="s">
        <v>14</v>
      </c>
      <c r="C2" s="6">
        <v>0.1</v>
      </c>
      <c r="D2" s="6">
        <v>1</v>
      </c>
      <c r="E2" s="6">
        <v>9000</v>
      </c>
      <c r="F2" s="6">
        <v>0</v>
      </c>
      <c r="G2" s="6">
        <v>7.7421909999999997E-7</v>
      </c>
      <c r="H2" s="8">
        <v>2.1618109999999999E-7</v>
      </c>
      <c r="I2" s="8">
        <v>0.2162</v>
      </c>
      <c r="J2" s="9">
        <f>I2/C2</f>
        <v>2.1619999999999999</v>
      </c>
    </row>
    <row r="3" spans="1:10" x14ac:dyDescent="0.25">
      <c r="A3" s="6" t="s">
        <v>11</v>
      </c>
      <c r="B3" s="6" t="s">
        <v>14</v>
      </c>
      <c r="C3" s="6">
        <v>0.1</v>
      </c>
      <c r="D3" s="6">
        <v>10</v>
      </c>
      <c r="E3" s="6">
        <v>1637</v>
      </c>
      <c r="F3" s="6">
        <v>0</v>
      </c>
      <c r="G3" s="6">
        <v>1.2606920000000001E-6</v>
      </c>
      <c r="H3" s="8">
        <v>7.4266910000000004E-8</v>
      </c>
      <c r="I3" s="8">
        <v>7.4300000000000005E-2</v>
      </c>
      <c r="J3" s="9">
        <f t="shared" ref="J3:J23" si="0">I3/C3</f>
        <v>0.74299999999999999</v>
      </c>
    </row>
    <row r="4" spans="1:10" x14ac:dyDescent="0.25">
      <c r="A4" s="6" t="s">
        <v>11</v>
      </c>
      <c r="B4" s="6" t="s">
        <v>14</v>
      </c>
      <c r="C4" s="6">
        <v>0.1</v>
      </c>
      <c r="D4" s="6">
        <v>100</v>
      </c>
      <c r="E4" s="6">
        <v>179</v>
      </c>
      <c r="F4" s="6">
        <v>0</v>
      </c>
      <c r="G4" s="6">
        <v>1.2412939999999999E-6</v>
      </c>
      <c r="H4" s="8">
        <v>9.6076289999999999E-8</v>
      </c>
      <c r="I4" s="8">
        <v>9.6100000000000005E-2</v>
      </c>
      <c r="J4" s="9">
        <f t="shared" si="0"/>
        <v>0.96099999999999997</v>
      </c>
    </row>
    <row r="5" spans="1:10" x14ac:dyDescent="0.25">
      <c r="A5" s="6" t="s">
        <v>11</v>
      </c>
      <c r="B5" s="6" t="s">
        <v>14</v>
      </c>
      <c r="C5" s="6">
        <v>0.1</v>
      </c>
      <c r="D5" s="6">
        <v>1000</v>
      </c>
      <c r="E5" s="6">
        <v>7</v>
      </c>
      <c r="F5" s="6">
        <v>0</v>
      </c>
      <c r="G5" s="6">
        <v>4.4656050000000001E-7</v>
      </c>
      <c r="H5" s="8">
        <v>2.1376430000000001E-7</v>
      </c>
      <c r="I5" s="8">
        <v>0.21379999999999999</v>
      </c>
      <c r="J5" s="9">
        <f t="shared" si="0"/>
        <v>2.1379999999999999</v>
      </c>
    </row>
    <row r="6" spans="1:10" x14ac:dyDescent="0.25">
      <c r="A6" s="6" t="s">
        <v>11</v>
      </c>
      <c r="B6" s="6" t="s">
        <v>14</v>
      </c>
      <c r="C6" s="6">
        <v>0.1</v>
      </c>
      <c r="D6" s="6">
        <v>50</v>
      </c>
      <c r="E6" s="6">
        <v>352</v>
      </c>
      <c r="F6" s="6">
        <v>0</v>
      </c>
      <c r="G6" s="6">
        <v>1.180295E-6</v>
      </c>
      <c r="H6" s="8">
        <v>7.5700630000000005E-8</v>
      </c>
      <c r="I6" s="8">
        <v>7.5700000000000003E-2</v>
      </c>
      <c r="J6" s="9">
        <f t="shared" si="0"/>
        <v>0.75700000000000001</v>
      </c>
    </row>
    <row r="7" spans="1:10" x14ac:dyDescent="0.25">
      <c r="A7" s="6" t="s">
        <v>11</v>
      </c>
      <c r="B7" s="6" t="s">
        <v>14</v>
      </c>
      <c r="C7" s="6">
        <v>1000</v>
      </c>
      <c r="D7" s="6">
        <v>1</v>
      </c>
      <c r="E7" s="6">
        <v>7201</v>
      </c>
      <c r="F7" s="6">
        <v>0</v>
      </c>
      <c r="G7" s="6">
        <v>-1.6331029999999999E-5</v>
      </c>
      <c r="H7" s="8">
        <v>7.5949099999999994E-5</v>
      </c>
      <c r="I7" s="8">
        <v>75.949100000000001</v>
      </c>
      <c r="J7" s="9">
        <f t="shared" si="0"/>
        <v>7.5949100000000005E-2</v>
      </c>
    </row>
    <row r="8" spans="1:10" x14ac:dyDescent="0.25">
      <c r="A8" s="6" t="s">
        <v>11</v>
      </c>
      <c r="B8" s="6" t="s">
        <v>14</v>
      </c>
      <c r="C8" s="6">
        <v>1000</v>
      </c>
      <c r="D8" s="6">
        <v>10</v>
      </c>
      <c r="E8" s="6">
        <v>1567</v>
      </c>
      <c r="F8" s="6">
        <v>0</v>
      </c>
      <c r="G8" s="6">
        <v>-1.5971509999999998E-5</v>
      </c>
      <c r="H8" s="8">
        <v>4.2198440000000002E-5</v>
      </c>
      <c r="I8" s="8">
        <v>42.198399999999999</v>
      </c>
      <c r="J8" s="9">
        <f t="shared" si="0"/>
        <v>4.2198399999999997E-2</v>
      </c>
    </row>
    <row r="9" spans="1:10" x14ac:dyDescent="0.25">
      <c r="A9" s="6" t="s">
        <v>11</v>
      </c>
      <c r="B9" s="6" t="s">
        <v>14</v>
      </c>
      <c r="C9" s="6">
        <v>1000</v>
      </c>
      <c r="D9" s="6">
        <v>100</v>
      </c>
      <c r="E9" s="6">
        <v>173</v>
      </c>
      <c r="F9" s="6">
        <v>0</v>
      </c>
      <c r="G9" s="6">
        <v>-2.7273670000000001E-5</v>
      </c>
      <c r="H9" s="8">
        <v>1.707754E-5</v>
      </c>
      <c r="I9" s="8">
        <v>17.077500000000001</v>
      </c>
      <c r="J9" s="9">
        <f t="shared" si="0"/>
        <v>1.7077499999999999E-2</v>
      </c>
    </row>
    <row r="10" spans="1:10" x14ac:dyDescent="0.25">
      <c r="A10" s="6" t="s">
        <v>11</v>
      </c>
      <c r="B10" s="6" t="s">
        <v>14</v>
      </c>
      <c r="C10" s="6">
        <v>1000</v>
      </c>
      <c r="D10" s="6">
        <v>50</v>
      </c>
      <c r="E10" s="6">
        <v>341</v>
      </c>
      <c r="F10" s="6">
        <v>0</v>
      </c>
      <c r="G10" s="6">
        <v>-1.325148E-5</v>
      </c>
      <c r="H10" s="8">
        <v>1.457596E-5</v>
      </c>
      <c r="I10" s="8">
        <v>14.576000000000001</v>
      </c>
      <c r="J10" s="9">
        <f t="shared" si="0"/>
        <v>1.4576E-2</v>
      </c>
    </row>
    <row r="11" spans="1:10" x14ac:dyDescent="0.25">
      <c r="A11" s="6" t="s">
        <v>11</v>
      </c>
      <c r="B11" s="6" t="s">
        <v>14</v>
      </c>
      <c r="C11" s="6">
        <v>100</v>
      </c>
      <c r="D11" s="6">
        <v>1</v>
      </c>
      <c r="E11" s="6">
        <v>7197</v>
      </c>
      <c r="F11" s="6">
        <v>0</v>
      </c>
      <c r="G11" s="6">
        <v>-4.9001659999999996E-6</v>
      </c>
      <c r="H11" s="8">
        <v>3.6707349999999997E-5</v>
      </c>
      <c r="I11" s="8">
        <v>36.707299999999996</v>
      </c>
      <c r="J11" s="9">
        <f t="shared" si="0"/>
        <v>0.36707299999999998</v>
      </c>
    </row>
    <row r="12" spans="1:10" x14ac:dyDescent="0.25">
      <c r="A12" s="6" t="s">
        <v>11</v>
      </c>
      <c r="B12" s="6" t="s">
        <v>14</v>
      </c>
      <c r="C12" s="6">
        <v>100</v>
      </c>
      <c r="D12" s="6">
        <v>10</v>
      </c>
      <c r="E12" s="6">
        <v>1567</v>
      </c>
      <c r="F12" s="6">
        <v>0</v>
      </c>
      <c r="G12" s="6">
        <v>-6.805228E-7</v>
      </c>
      <c r="H12" s="8">
        <v>1.296463E-5</v>
      </c>
      <c r="I12" s="8">
        <v>12.964600000000001</v>
      </c>
      <c r="J12" s="9">
        <f t="shared" si="0"/>
        <v>0.12964600000000001</v>
      </c>
    </row>
    <row r="13" spans="1:10" x14ac:dyDescent="0.25">
      <c r="A13" s="6" t="s">
        <v>11</v>
      </c>
      <c r="B13" s="6" t="s">
        <v>14</v>
      </c>
      <c r="C13" s="6">
        <v>100</v>
      </c>
      <c r="D13" s="6">
        <v>100</v>
      </c>
      <c r="E13" s="6">
        <v>173</v>
      </c>
      <c r="F13" s="6">
        <v>0</v>
      </c>
      <c r="G13" s="6">
        <v>2.0246629999999999E-6</v>
      </c>
      <c r="H13" s="8">
        <v>4.2619690000000002E-6</v>
      </c>
      <c r="I13" s="8">
        <v>4.2619999999999996</v>
      </c>
      <c r="J13" s="9">
        <f t="shared" si="0"/>
        <v>4.2619999999999998E-2</v>
      </c>
    </row>
    <row r="14" spans="1:10" x14ac:dyDescent="0.25">
      <c r="A14" s="6" t="s">
        <v>11</v>
      </c>
      <c r="B14" s="6" t="s">
        <v>14</v>
      </c>
      <c r="C14" s="6">
        <v>100</v>
      </c>
      <c r="D14" s="6">
        <v>50</v>
      </c>
      <c r="E14" s="6">
        <v>341</v>
      </c>
      <c r="F14" s="6">
        <v>0</v>
      </c>
      <c r="G14" s="6">
        <v>-5.5696399999999998E-7</v>
      </c>
      <c r="H14" s="8">
        <v>5.8761240000000002E-6</v>
      </c>
      <c r="I14" s="8">
        <v>5.8761000000000001</v>
      </c>
      <c r="J14" s="9">
        <f t="shared" si="0"/>
        <v>5.8761000000000001E-2</v>
      </c>
    </row>
    <row r="15" spans="1:10" x14ac:dyDescent="0.25">
      <c r="A15" s="6" t="s">
        <v>11</v>
      </c>
      <c r="B15" s="6" t="s">
        <v>14</v>
      </c>
      <c r="C15" s="6">
        <v>10</v>
      </c>
      <c r="D15" s="6">
        <v>1</v>
      </c>
      <c r="E15" s="6">
        <v>9001</v>
      </c>
      <c r="F15" s="6">
        <v>0</v>
      </c>
      <c r="G15" s="6">
        <v>1.667356E-6</v>
      </c>
      <c r="H15" s="8">
        <v>6.7119069999999996E-7</v>
      </c>
      <c r="I15" s="8">
        <v>0.67120000000000002</v>
      </c>
      <c r="J15" s="9">
        <f t="shared" si="0"/>
        <v>6.7119999999999999E-2</v>
      </c>
    </row>
    <row r="16" spans="1:10" x14ac:dyDescent="0.25">
      <c r="A16" s="6" t="s">
        <v>11</v>
      </c>
      <c r="B16" s="6" t="s">
        <v>14</v>
      </c>
      <c r="C16" s="6">
        <v>10</v>
      </c>
      <c r="D16" s="6">
        <v>10</v>
      </c>
      <c r="E16" s="6">
        <v>1638</v>
      </c>
      <c r="F16" s="6">
        <v>0</v>
      </c>
      <c r="G16" s="6">
        <v>1.2725089999999999E-6</v>
      </c>
      <c r="H16" s="8">
        <v>3.5423340000000001E-7</v>
      </c>
      <c r="I16" s="8">
        <v>0.35420000000000001</v>
      </c>
      <c r="J16" s="9">
        <f t="shared" si="0"/>
        <v>3.542E-2</v>
      </c>
    </row>
    <row r="17" spans="1:10" x14ac:dyDescent="0.25">
      <c r="A17" s="6" t="s">
        <v>11</v>
      </c>
      <c r="B17" s="6" t="s">
        <v>14</v>
      </c>
      <c r="C17" s="6">
        <v>10</v>
      </c>
      <c r="D17" s="6">
        <v>100</v>
      </c>
      <c r="E17" s="6">
        <v>179</v>
      </c>
      <c r="F17" s="6">
        <v>0</v>
      </c>
      <c r="G17" s="6">
        <v>9.5825679999999999E-7</v>
      </c>
      <c r="H17" s="8">
        <v>1.3051609999999999E-7</v>
      </c>
      <c r="I17" s="8">
        <v>0.1305</v>
      </c>
      <c r="J17" s="9">
        <f t="shared" si="0"/>
        <v>1.3050000000000001E-2</v>
      </c>
    </row>
    <row r="18" spans="1:10" x14ac:dyDescent="0.25">
      <c r="A18" s="6" t="s">
        <v>11</v>
      </c>
      <c r="B18" s="6" t="s">
        <v>14</v>
      </c>
      <c r="C18" s="6">
        <v>10</v>
      </c>
      <c r="D18" s="6">
        <v>1000</v>
      </c>
      <c r="E18" s="6">
        <v>19</v>
      </c>
      <c r="F18" s="6">
        <v>0</v>
      </c>
      <c r="G18" s="6">
        <v>1.0855090000000001E-6</v>
      </c>
      <c r="H18" s="8">
        <v>2.7075979999999999E-7</v>
      </c>
      <c r="I18" s="8">
        <v>0.27079999999999999</v>
      </c>
      <c r="J18" s="9">
        <f t="shared" si="0"/>
        <v>2.708E-2</v>
      </c>
    </row>
    <row r="19" spans="1:10" x14ac:dyDescent="0.25">
      <c r="A19" s="6" t="s">
        <v>11</v>
      </c>
      <c r="B19" s="6" t="s">
        <v>14</v>
      </c>
      <c r="C19" s="6">
        <v>10</v>
      </c>
      <c r="D19" s="6">
        <v>50</v>
      </c>
      <c r="E19" s="6">
        <v>354</v>
      </c>
      <c r="F19" s="6">
        <v>0</v>
      </c>
      <c r="G19" s="6">
        <v>1.210886E-6</v>
      </c>
      <c r="H19" s="8">
        <v>1.6956420000000001E-7</v>
      </c>
      <c r="I19" s="8">
        <v>0.1696</v>
      </c>
      <c r="J19" s="9">
        <f t="shared" si="0"/>
        <v>1.6959999999999999E-2</v>
      </c>
    </row>
    <row r="20" spans="1:10" x14ac:dyDescent="0.25">
      <c r="A20" s="6" t="s">
        <v>11</v>
      </c>
      <c r="B20" s="6" t="s">
        <v>14</v>
      </c>
      <c r="C20" s="6">
        <v>1</v>
      </c>
      <c r="D20" s="6">
        <v>1</v>
      </c>
      <c r="E20" s="6">
        <v>9003</v>
      </c>
      <c r="F20" s="6">
        <v>0</v>
      </c>
      <c r="G20" s="6">
        <v>9.4147029999999995E-7</v>
      </c>
      <c r="H20" s="8">
        <v>1.6321839999999999E-7</v>
      </c>
      <c r="I20" s="8">
        <v>0.16320000000000001</v>
      </c>
      <c r="J20" s="9">
        <f t="shared" si="0"/>
        <v>0.16320000000000001</v>
      </c>
    </row>
    <row r="21" spans="1:10" x14ac:dyDescent="0.25">
      <c r="A21" s="6" t="s">
        <v>11</v>
      </c>
      <c r="B21" s="6" t="s">
        <v>14</v>
      </c>
      <c r="C21" s="6">
        <v>1</v>
      </c>
      <c r="D21" s="6">
        <v>10</v>
      </c>
      <c r="E21" s="6">
        <v>1637</v>
      </c>
      <c r="F21" s="6">
        <v>0</v>
      </c>
      <c r="G21" s="6">
        <v>1.3750040000000001E-6</v>
      </c>
      <c r="H21" s="8">
        <v>9.3774880000000006E-8</v>
      </c>
      <c r="I21" s="8">
        <v>9.3799999999999994E-2</v>
      </c>
      <c r="J21" s="9">
        <f t="shared" si="0"/>
        <v>9.3799999999999994E-2</v>
      </c>
    </row>
    <row r="22" spans="1:10" x14ac:dyDescent="0.25">
      <c r="A22" s="6" t="s">
        <v>11</v>
      </c>
      <c r="B22" s="6" t="s">
        <v>14</v>
      </c>
      <c r="C22" s="6">
        <v>1</v>
      </c>
      <c r="D22" s="6">
        <v>100</v>
      </c>
      <c r="E22" s="6">
        <v>180</v>
      </c>
      <c r="F22" s="6">
        <v>0</v>
      </c>
      <c r="G22" s="6">
        <v>1.2948949999999999E-6</v>
      </c>
      <c r="H22" s="8">
        <v>1.005048E-7</v>
      </c>
      <c r="I22" s="8">
        <v>0.10050000000000001</v>
      </c>
      <c r="J22" s="9">
        <f t="shared" si="0"/>
        <v>0.10050000000000001</v>
      </c>
    </row>
    <row r="23" spans="1:10" x14ac:dyDescent="0.25">
      <c r="A23" s="6" t="s">
        <v>11</v>
      </c>
      <c r="B23" s="6" t="s">
        <v>14</v>
      </c>
      <c r="C23" s="6">
        <v>1</v>
      </c>
      <c r="D23" s="6">
        <v>50</v>
      </c>
      <c r="E23" s="6">
        <v>354</v>
      </c>
      <c r="F23" s="6">
        <v>0</v>
      </c>
      <c r="G23" s="6">
        <v>1.2265330000000001E-6</v>
      </c>
      <c r="H23" s="8">
        <v>7.4404100000000001E-8</v>
      </c>
      <c r="I23" s="8">
        <v>7.4399999999999994E-2</v>
      </c>
      <c r="J23" s="9">
        <f t="shared" si="0"/>
        <v>7.4399999999999994E-2</v>
      </c>
    </row>
    <row r="25" spans="1:10" x14ac:dyDescent="0.25">
      <c r="A25" s="5"/>
      <c r="B25" s="5" t="s">
        <v>20</v>
      </c>
      <c r="C25" s="5" t="s">
        <v>19</v>
      </c>
      <c r="D25" s="5" t="s">
        <v>10</v>
      </c>
      <c r="E25" s="5" t="s">
        <v>18</v>
      </c>
      <c r="F25" s="5" t="s">
        <v>17</v>
      </c>
      <c r="G25" s="5" t="s">
        <v>16</v>
      </c>
      <c r="H25" s="5" t="s">
        <v>12</v>
      </c>
      <c r="I25" s="5" t="s">
        <v>13</v>
      </c>
    </row>
    <row r="26" spans="1:10" x14ac:dyDescent="0.25">
      <c r="A26" s="6" t="s">
        <v>21</v>
      </c>
      <c r="B26" s="6" t="s">
        <v>15</v>
      </c>
      <c r="C26" s="6">
        <v>0.1</v>
      </c>
      <c r="D26" s="6">
        <v>0.01</v>
      </c>
      <c r="E26" s="6">
        <v>43367</v>
      </c>
      <c r="F26" s="6">
        <v>0</v>
      </c>
      <c r="G26" s="6">
        <v>-1.571967E-7</v>
      </c>
      <c r="H26" s="8">
        <v>1.307309E-6</v>
      </c>
      <c r="I26" s="8">
        <v>1.3072999999999999</v>
      </c>
      <c r="J26" s="9">
        <f>I26/C26</f>
        <v>13.072999999999999</v>
      </c>
    </row>
    <row r="27" spans="1:10" x14ac:dyDescent="0.25">
      <c r="A27" s="6" t="s">
        <v>21</v>
      </c>
      <c r="B27" s="6" t="s">
        <v>15</v>
      </c>
      <c r="C27" s="6">
        <v>0.1</v>
      </c>
      <c r="D27" s="6">
        <v>0.1</v>
      </c>
      <c r="E27" s="6">
        <v>37204</v>
      </c>
      <c r="F27" s="6">
        <v>0</v>
      </c>
      <c r="G27" s="6">
        <v>1.0158819999999999E-7</v>
      </c>
      <c r="H27" s="8">
        <v>4.3644569999999999E-7</v>
      </c>
      <c r="I27" s="8">
        <v>0.43640000000000001</v>
      </c>
      <c r="J27" s="9">
        <f t="shared" ref="J27:J90" si="1">I27/C27</f>
        <v>4.3639999999999999</v>
      </c>
    </row>
    <row r="28" spans="1:10" x14ac:dyDescent="0.25">
      <c r="A28" s="6" t="s">
        <v>21</v>
      </c>
      <c r="B28" s="6" t="s">
        <v>15</v>
      </c>
      <c r="C28" s="6">
        <v>0.1</v>
      </c>
      <c r="D28" s="6">
        <v>1</v>
      </c>
      <c r="E28" s="6">
        <v>26938</v>
      </c>
      <c r="F28" s="6">
        <v>0</v>
      </c>
      <c r="G28" s="6">
        <v>-1.7659919999999999E-7</v>
      </c>
      <c r="H28" s="8">
        <v>1.753999E-7</v>
      </c>
      <c r="I28" s="8">
        <v>0.1754</v>
      </c>
      <c r="J28" s="9">
        <f t="shared" si="1"/>
        <v>1.754</v>
      </c>
    </row>
    <row r="29" spans="1:10" x14ac:dyDescent="0.25">
      <c r="A29" s="6" t="s">
        <v>21</v>
      </c>
      <c r="B29" s="6" t="s">
        <v>15</v>
      </c>
      <c r="C29" s="6">
        <v>0.1</v>
      </c>
      <c r="D29" s="6">
        <v>10</v>
      </c>
      <c r="E29" s="6">
        <v>4910</v>
      </c>
      <c r="F29" s="6">
        <v>0</v>
      </c>
      <c r="G29" s="6">
        <v>-1.176921E-7</v>
      </c>
      <c r="H29" s="8">
        <v>8.5192690000000001E-8</v>
      </c>
      <c r="I29" s="8">
        <v>8.5199999999999998E-2</v>
      </c>
      <c r="J29" s="9">
        <f t="shared" si="1"/>
        <v>0.85199999999999998</v>
      </c>
    </row>
    <row r="30" spans="1:10" x14ac:dyDescent="0.25">
      <c r="A30" s="6" t="s">
        <v>21</v>
      </c>
      <c r="B30" s="6" t="s">
        <v>15</v>
      </c>
      <c r="C30" s="6">
        <v>0.1</v>
      </c>
      <c r="D30" s="6">
        <v>100</v>
      </c>
      <c r="E30" s="6">
        <v>445</v>
      </c>
      <c r="F30" s="6">
        <v>0</v>
      </c>
      <c r="G30" s="6">
        <v>-1.07903E-7</v>
      </c>
      <c r="H30" s="8">
        <v>2.8984180000000001E-8</v>
      </c>
      <c r="I30" s="8">
        <v>2.9000000000000001E-2</v>
      </c>
      <c r="J30" s="9">
        <f t="shared" si="1"/>
        <v>0.28999999999999998</v>
      </c>
    </row>
    <row r="31" spans="1:10" x14ac:dyDescent="0.25">
      <c r="A31" s="6" t="s">
        <v>21</v>
      </c>
      <c r="B31" s="6" t="s">
        <v>15</v>
      </c>
      <c r="C31" s="6">
        <v>0.1</v>
      </c>
      <c r="D31" s="6">
        <v>1000</v>
      </c>
      <c r="E31" s="6">
        <v>55</v>
      </c>
      <c r="F31" s="6">
        <v>0</v>
      </c>
      <c r="G31" s="6">
        <v>-2.587724E-7</v>
      </c>
      <c r="H31" s="8">
        <v>1.149163E-7</v>
      </c>
      <c r="I31" s="8">
        <v>0.1149</v>
      </c>
      <c r="J31" s="9">
        <f t="shared" si="1"/>
        <v>1.149</v>
      </c>
    </row>
    <row r="32" spans="1:10" x14ac:dyDescent="0.25">
      <c r="A32" s="6" t="s">
        <v>21</v>
      </c>
      <c r="B32" s="6" t="s">
        <v>15</v>
      </c>
      <c r="C32" s="6">
        <v>0.1</v>
      </c>
      <c r="D32" s="6">
        <v>50</v>
      </c>
      <c r="E32" s="6">
        <v>1051</v>
      </c>
      <c r="F32" s="6">
        <v>0</v>
      </c>
      <c r="G32" s="6">
        <v>-1.217674E-7</v>
      </c>
      <c r="H32" s="8">
        <v>4.0553079999999998E-8</v>
      </c>
      <c r="I32" s="8">
        <v>4.0599999999999997E-2</v>
      </c>
      <c r="J32" s="9">
        <f t="shared" si="1"/>
        <v>0.40599999999999997</v>
      </c>
    </row>
    <row r="33" spans="1:10" x14ac:dyDescent="0.25">
      <c r="A33" s="6" t="s">
        <v>21</v>
      </c>
      <c r="B33" s="6" t="s">
        <v>15</v>
      </c>
      <c r="C33" s="6">
        <v>1000</v>
      </c>
      <c r="D33" s="6">
        <v>0.01</v>
      </c>
      <c r="E33" s="6">
        <v>35419</v>
      </c>
      <c r="F33" s="6">
        <v>0</v>
      </c>
      <c r="G33" s="6">
        <v>1.4438130000000001E-4</v>
      </c>
      <c r="H33" s="8">
        <v>2.638348E-3</v>
      </c>
      <c r="I33" s="8">
        <v>2638.3481000000002</v>
      </c>
      <c r="J33" s="9">
        <f t="shared" si="1"/>
        <v>2.6383481</v>
      </c>
    </row>
    <row r="34" spans="1:10" x14ac:dyDescent="0.25">
      <c r="A34" s="6" t="s">
        <v>21</v>
      </c>
      <c r="B34" s="6" t="s">
        <v>15</v>
      </c>
      <c r="C34" s="6">
        <v>1000</v>
      </c>
      <c r="D34" s="6">
        <v>0.1</v>
      </c>
      <c r="E34" s="6">
        <v>31323</v>
      </c>
      <c r="F34" s="6">
        <v>0</v>
      </c>
      <c r="G34" s="6">
        <v>1.327515E-4</v>
      </c>
      <c r="H34" s="8">
        <v>3.263071E-4</v>
      </c>
      <c r="I34" s="8">
        <v>326.30709999999999</v>
      </c>
      <c r="J34" s="9">
        <f t="shared" si="1"/>
        <v>0.32630710000000002</v>
      </c>
    </row>
    <row r="35" spans="1:10" x14ac:dyDescent="0.25">
      <c r="A35" s="6" t="s">
        <v>21</v>
      </c>
      <c r="B35" s="6" t="s">
        <v>15</v>
      </c>
      <c r="C35" s="6">
        <v>1000</v>
      </c>
      <c r="D35" s="6">
        <v>1</v>
      </c>
      <c r="E35" s="6">
        <v>21213</v>
      </c>
      <c r="F35" s="6">
        <v>0</v>
      </c>
      <c r="G35" s="6">
        <v>4.5406959999999998E-5</v>
      </c>
      <c r="H35" s="8">
        <v>7.2370689999999994E-5</v>
      </c>
      <c r="I35" s="8">
        <v>72.370699999999999</v>
      </c>
      <c r="J35" s="9">
        <f t="shared" si="1"/>
        <v>7.2370699999999996E-2</v>
      </c>
    </row>
    <row r="36" spans="1:10" x14ac:dyDescent="0.25">
      <c r="A36" s="6" t="s">
        <v>21</v>
      </c>
      <c r="B36" s="6" t="s">
        <v>15</v>
      </c>
      <c r="C36" s="6">
        <v>1000</v>
      </c>
      <c r="D36" s="6">
        <v>10</v>
      </c>
      <c r="E36" s="6">
        <v>4697</v>
      </c>
      <c r="F36" s="6">
        <v>0</v>
      </c>
      <c r="G36" s="6">
        <v>-6.6907499999999996E-5</v>
      </c>
      <c r="H36" s="8">
        <v>3.5486050000000002E-5</v>
      </c>
      <c r="I36" s="8">
        <v>35.4861</v>
      </c>
      <c r="J36" s="9">
        <f t="shared" si="1"/>
        <v>3.54861E-2</v>
      </c>
    </row>
    <row r="37" spans="1:10" x14ac:dyDescent="0.25">
      <c r="A37" s="6" t="s">
        <v>21</v>
      </c>
      <c r="B37" s="6" t="s">
        <v>15</v>
      </c>
      <c r="C37" s="6">
        <v>1000</v>
      </c>
      <c r="D37" s="6">
        <v>100</v>
      </c>
      <c r="E37" s="6">
        <v>518</v>
      </c>
      <c r="F37" s="6">
        <v>0</v>
      </c>
      <c r="G37" s="6">
        <v>-4.4783839999999999E-5</v>
      </c>
      <c r="H37" s="8">
        <v>1.4713840000000001E-5</v>
      </c>
      <c r="I37" s="8">
        <v>14.713800000000001</v>
      </c>
      <c r="J37" s="9">
        <f t="shared" si="1"/>
        <v>1.4713800000000001E-2</v>
      </c>
    </row>
    <row r="38" spans="1:10" x14ac:dyDescent="0.25">
      <c r="A38" s="6" t="s">
        <v>21</v>
      </c>
      <c r="B38" s="6" t="s">
        <v>15</v>
      </c>
      <c r="C38" s="6">
        <v>1000</v>
      </c>
      <c r="D38" s="6">
        <v>1000</v>
      </c>
      <c r="E38" s="6">
        <v>54</v>
      </c>
      <c r="F38" s="6">
        <v>0</v>
      </c>
      <c r="G38" s="6">
        <v>-3.9890089999999999E-5</v>
      </c>
      <c r="H38" s="8">
        <v>1.3128610000000001E-5</v>
      </c>
      <c r="I38" s="8">
        <v>13.1286</v>
      </c>
      <c r="J38" s="9">
        <f t="shared" si="1"/>
        <v>1.3128600000000001E-2</v>
      </c>
    </row>
    <row r="39" spans="1:10" x14ac:dyDescent="0.25">
      <c r="A39" s="6" t="s">
        <v>21</v>
      </c>
      <c r="B39" s="6" t="s">
        <v>15</v>
      </c>
      <c r="C39" s="6">
        <v>1000</v>
      </c>
      <c r="D39" s="6">
        <v>50</v>
      </c>
      <c r="E39" s="6">
        <v>1020</v>
      </c>
      <c r="F39" s="6">
        <v>0</v>
      </c>
      <c r="G39" s="6">
        <v>-4.8630759999999999E-5</v>
      </c>
      <c r="H39" s="8">
        <v>1.943041E-5</v>
      </c>
      <c r="I39" s="8">
        <v>19.430399999999999</v>
      </c>
      <c r="J39" s="9">
        <f t="shared" si="1"/>
        <v>1.94304E-2</v>
      </c>
    </row>
    <row r="40" spans="1:10" x14ac:dyDescent="0.25">
      <c r="A40" s="6" t="s">
        <v>21</v>
      </c>
      <c r="B40" s="6" t="s">
        <v>15</v>
      </c>
      <c r="C40" s="6">
        <v>100</v>
      </c>
      <c r="D40" s="6">
        <v>0.01</v>
      </c>
      <c r="E40" s="6">
        <v>31955</v>
      </c>
      <c r="F40" s="6">
        <v>0</v>
      </c>
      <c r="G40" s="6">
        <v>2.890802E-4</v>
      </c>
      <c r="H40" s="8">
        <v>5.4618220000000005E-4</v>
      </c>
      <c r="I40" s="8">
        <v>546.18219999999997</v>
      </c>
      <c r="J40" s="9">
        <f t="shared" si="1"/>
        <v>5.4618219999999997</v>
      </c>
    </row>
    <row r="41" spans="1:10" x14ac:dyDescent="0.25">
      <c r="A41" s="6" t="s">
        <v>21</v>
      </c>
      <c r="B41" s="6" t="s">
        <v>15</v>
      </c>
      <c r="C41" s="6">
        <v>100</v>
      </c>
      <c r="D41" s="6">
        <v>0.1</v>
      </c>
      <c r="E41" s="6">
        <v>31055</v>
      </c>
      <c r="F41" s="6">
        <v>0</v>
      </c>
      <c r="G41" s="6">
        <v>3.2532319999999999E-4</v>
      </c>
      <c r="H41" s="8">
        <v>1.217277E-4</v>
      </c>
      <c r="I41" s="8">
        <v>121.7277</v>
      </c>
      <c r="J41" s="9">
        <f t="shared" si="1"/>
        <v>1.2172769999999999</v>
      </c>
    </row>
    <row r="42" spans="1:10" x14ac:dyDescent="0.25">
      <c r="A42" s="6" t="s">
        <v>21</v>
      </c>
      <c r="B42" s="6" t="s">
        <v>15</v>
      </c>
      <c r="C42" s="6">
        <v>100</v>
      </c>
      <c r="D42" s="6">
        <v>1</v>
      </c>
      <c r="E42" s="6">
        <v>21557</v>
      </c>
      <c r="F42" s="6">
        <v>0</v>
      </c>
      <c r="G42" s="6">
        <v>3.5533610000000002E-5</v>
      </c>
      <c r="H42" s="8">
        <v>3.6602040000000002E-5</v>
      </c>
      <c r="I42" s="8">
        <v>36.601999999999997</v>
      </c>
      <c r="J42" s="9">
        <f t="shared" si="1"/>
        <v>0.36601999999999996</v>
      </c>
    </row>
    <row r="43" spans="1:10" x14ac:dyDescent="0.25">
      <c r="A43" s="6" t="s">
        <v>21</v>
      </c>
      <c r="B43" s="6" t="s">
        <v>15</v>
      </c>
      <c r="C43" s="6">
        <v>100</v>
      </c>
      <c r="D43" s="6">
        <v>10</v>
      </c>
      <c r="E43" s="6">
        <v>4697</v>
      </c>
      <c r="F43" s="6">
        <v>0</v>
      </c>
      <c r="G43" s="6">
        <v>-1.120539E-5</v>
      </c>
      <c r="H43" s="8">
        <v>1.4338659999999999E-5</v>
      </c>
      <c r="I43" s="8">
        <v>14.338699999999999</v>
      </c>
      <c r="J43" s="9">
        <f t="shared" si="1"/>
        <v>0.14338699999999999</v>
      </c>
    </row>
    <row r="44" spans="1:10" x14ac:dyDescent="0.25">
      <c r="A44" s="6" t="s">
        <v>21</v>
      </c>
      <c r="B44" s="6" t="s">
        <v>15</v>
      </c>
      <c r="C44" s="6">
        <v>100</v>
      </c>
      <c r="D44" s="6">
        <v>100</v>
      </c>
      <c r="E44" s="6">
        <v>518</v>
      </c>
      <c r="F44" s="6">
        <v>0</v>
      </c>
      <c r="G44" s="6">
        <v>1.8927619999999999E-7</v>
      </c>
      <c r="H44" s="8">
        <v>4.4391849999999996E-6</v>
      </c>
      <c r="I44" s="8">
        <v>4.4391999999999996</v>
      </c>
      <c r="J44" s="9">
        <f t="shared" si="1"/>
        <v>4.4391999999999994E-2</v>
      </c>
    </row>
    <row r="45" spans="1:10" x14ac:dyDescent="0.25">
      <c r="A45" s="6" t="s">
        <v>21</v>
      </c>
      <c r="B45" s="6" t="s">
        <v>15</v>
      </c>
      <c r="C45" s="6">
        <v>100</v>
      </c>
      <c r="D45" s="6">
        <v>1000</v>
      </c>
      <c r="E45" s="6">
        <v>54</v>
      </c>
      <c r="F45" s="6">
        <v>0</v>
      </c>
      <c r="G45" s="6">
        <v>3.6736759999999998E-6</v>
      </c>
      <c r="H45" s="8">
        <v>2.1125659999999998E-6</v>
      </c>
      <c r="I45" s="8">
        <v>2.1126</v>
      </c>
      <c r="J45" s="9">
        <f t="shared" si="1"/>
        <v>2.1125999999999999E-2</v>
      </c>
    </row>
    <row r="46" spans="1:10" x14ac:dyDescent="0.25">
      <c r="A46" s="6" t="s">
        <v>21</v>
      </c>
      <c r="B46" s="6" t="s">
        <v>15</v>
      </c>
      <c r="C46" s="6">
        <v>100</v>
      </c>
      <c r="D46" s="6">
        <v>50</v>
      </c>
      <c r="E46" s="6">
        <v>1020</v>
      </c>
      <c r="F46" s="6">
        <v>0</v>
      </c>
      <c r="G46" s="6">
        <v>-2.4160089999999999E-6</v>
      </c>
      <c r="H46" s="8">
        <v>6.4591349999999996E-6</v>
      </c>
      <c r="I46" s="8">
        <v>6.4591000000000003</v>
      </c>
      <c r="J46" s="9">
        <f t="shared" si="1"/>
        <v>6.459100000000001E-2</v>
      </c>
    </row>
    <row r="47" spans="1:10" x14ac:dyDescent="0.25">
      <c r="A47" s="6" t="s">
        <v>21</v>
      </c>
      <c r="B47" s="6" t="s">
        <v>15</v>
      </c>
      <c r="C47" s="6">
        <v>10</v>
      </c>
      <c r="D47" s="6">
        <v>0.01</v>
      </c>
      <c r="E47" s="6">
        <v>44630</v>
      </c>
      <c r="F47" s="6">
        <v>0</v>
      </c>
      <c r="G47" s="6">
        <v>2.8291030000000001E-7</v>
      </c>
      <c r="H47" s="8">
        <v>2.7385030000000002E-5</v>
      </c>
      <c r="I47" s="8">
        <v>27.385000000000002</v>
      </c>
      <c r="J47" s="9">
        <f t="shared" si="1"/>
        <v>2.7385000000000002</v>
      </c>
    </row>
    <row r="48" spans="1:10" x14ac:dyDescent="0.25">
      <c r="A48" s="6" t="s">
        <v>21</v>
      </c>
      <c r="B48" s="6" t="s">
        <v>15</v>
      </c>
      <c r="C48" s="6">
        <v>10</v>
      </c>
      <c r="D48" s="6">
        <v>0.1</v>
      </c>
      <c r="E48" s="6">
        <v>40297</v>
      </c>
      <c r="F48" s="6">
        <v>0</v>
      </c>
      <c r="G48" s="6">
        <v>-4.6279509999999997E-6</v>
      </c>
      <c r="H48" s="8">
        <v>3.0786690000000001E-6</v>
      </c>
      <c r="I48" s="8">
        <v>3.0787</v>
      </c>
      <c r="J48" s="9">
        <f t="shared" si="1"/>
        <v>0.30786999999999998</v>
      </c>
    </row>
    <row r="49" spans="1:15" x14ac:dyDescent="0.25">
      <c r="A49" s="6" t="s">
        <v>21</v>
      </c>
      <c r="B49" s="6" t="s">
        <v>15</v>
      </c>
      <c r="C49" s="6">
        <v>10</v>
      </c>
      <c r="D49" s="6">
        <v>1</v>
      </c>
      <c r="E49" s="6">
        <v>21587</v>
      </c>
      <c r="F49" s="6">
        <v>0</v>
      </c>
      <c r="G49" s="6">
        <v>1.080315E-6</v>
      </c>
      <c r="H49" s="8">
        <v>6.4006279999999997E-7</v>
      </c>
      <c r="I49" s="8">
        <v>0.6401</v>
      </c>
      <c r="J49" s="9">
        <f t="shared" si="1"/>
        <v>6.4009999999999997E-2</v>
      </c>
    </row>
    <row r="50" spans="1:15" x14ac:dyDescent="0.25">
      <c r="A50" s="6" t="s">
        <v>21</v>
      </c>
      <c r="B50" s="6" t="s">
        <v>15</v>
      </c>
      <c r="C50" s="6">
        <v>10</v>
      </c>
      <c r="D50" s="6">
        <v>10</v>
      </c>
      <c r="E50" s="6">
        <v>4911</v>
      </c>
      <c r="F50" s="6">
        <v>0</v>
      </c>
      <c r="G50" s="6">
        <v>1.6388059999999999E-7</v>
      </c>
      <c r="H50" s="8">
        <v>3.959668E-7</v>
      </c>
      <c r="I50" s="8">
        <v>0.39600000000000002</v>
      </c>
      <c r="J50" s="9">
        <f t="shared" si="1"/>
        <v>3.9600000000000003E-2</v>
      </c>
    </row>
    <row r="51" spans="1:15" x14ac:dyDescent="0.25">
      <c r="A51" s="6" t="s">
        <v>21</v>
      </c>
      <c r="B51" s="6" t="s">
        <v>15</v>
      </c>
      <c r="C51" s="6">
        <v>10</v>
      </c>
      <c r="D51" s="6">
        <v>100</v>
      </c>
      <c r="E51" s="6">
        <v>368</v>
      </c>
      <c r="F51" s="6">
        <v>0</v>
      </c>
      <c r="G51" s="6">
        <v>-1.6608100000000001E-8</v>
      </c>
      <c r="H51" s="8">
        <v>1.06576E-7</v>
      </c>
      <c r="I51" s="8">
        <v>0.1066</v>
      </c>
      <c r="J51" s="9">
        <f t="shared" si="1"/>
        <v>1.0659999999999999E-2</v>
      </c>
    </row>
    <row r="52" spans="1:15" x14ac:dyDescent="0.25">
      <c r="A52" s="6" t="s">
        <v>21</v>
      </c>
      <c r="B52" s="6" t="s">
        <v>15</v>
      </c>
      <c r="C52" s="6">
        <v>10</v>
      </c>
      <c r="D52" s="6">
        <v>1000</v>
      </c>
      <c r="E52" s="6">
        <v>55</v>
      </c>
      <c r="F52" s="6">
        <v>0</v>
      </c>
      <c r="G52" s="6">
        <v>-5.6042010000000003E-8</v>
      </c>
      <c r="H52" s="8">
        <v>4.4188479999999999E-8</v>
      </c>
      <c r="I52" s="8">
        <v>4.4200000000000003E-2</v>
      </c>
      <c r="J52" s="9">
        <f t="shared" si="1"/>
        <v>4.4200000000000003E-3</v>
      </c>
    </row>
    <row r="53" spans="1:15" x14ac:dyDescent="0.25">
      <c r="A53" s="6" t="s">
        <v>21</v>
      </c>
      <c r="B53" s="6" t="s">
        <v>15</v>
      </c>
      <c r="C53" s="6">
        <v>10</v>
      </c>
      <c r="D53" s="6">
        <v>50</v>
      </c>
      <c r="E53" s="6">
        <v>1060</v>
      </c>
      <c r="F53" s="6">
        <v>0</v>
      </c>
      <c r="G53" s="6">
        <v>-1.183408E-7</v>
      </c>
      <c r="H53" s="8">
        <v>1.313516E-7</v>
      </c>
      <c r="I53" s="8">
        <v>0.13139999999999999</v>
      </c>
      <c r="J53" s="9">
        <f t="shared" si="1"/>
        <v>1.3139999999999999E-2</v>
      </c>
    </row>
    <row r="54" spans="1:15" x14ac:dyDescent="0.25">
      <c r="A54" s="6" t="s">
        <v>21</v>
      </c>
      <c r="B54" s="6" t="s">
        <v>15</v>
      </c>
      <c r="C54" s="6">
        <v>1</v>
      </c>
      <c r="D54" s="6">
        <v>0.01</v>
      </c>
      <c r="E54" s="6">
        <v>39631</v>
      </c>
      <c r="F54" s="6">
        <v>0</v>
      </c>
      <c r="G54" s="6">
        <v>2.4046859999999999E-7</v>
      </c>
      <c r="H54" s="8">
        <v>3.0982319999999999E-6</v>
      </c>
      <c r="I54" s="8">
        <v>3.0981999999999998</v>
      </c>
      <c r="J54" s="9">
        <f t="shared" si="1"/>
        <v>3.0981999999999998</v>
      </c>
    </row>
    <row r="55" spans="1:15" x14ac:dyDescent="0.25">
      <c r="A55" s="6" t="s">
        <v>21</v>
      </c>
      <c r="B55" s="6" t="s">
        <v>15</v>
      </c>
      <c r="C55" s="6">
        <v>1</v>
      </c>
      <c r="D55" s="6">
        <v>0.1</v>
      </c>
      <c r="E55" s="6">
        <v>26060</v>
      </c>
      <c r="F55" s="6">
        <v>0</v>
      </c>
      <c r="G55" s="6">
        <v>5.1820749999999998E-8</v>
      </c>
      <c r="H55" s="8">
        <v>5.4785980000000005E-7</v>
      </c>
      <c r="I55" s="8">
        <v>0.54790000000000005</v>
      </c>
      <c r="J55" s="9">
        <f t="shared" si="1"/>
        <v>0.54790000000000005</v>
      </c>
    </row>
    <row r="56" spans="1:15" x14ac:dyDescent="0.25">
      <c r="A56" s="6" t="s">
        <v>21</v>
      </c>
      <c r="B56" s="6" t="s">
        <v>15</v>
      </c>
      <c r="C56" s="6">
        <v>1</v>
      </c>
      <c r="D56" s="6">
        <v>1</v>
      </c>
      <c r="E56" s="6">
        <v>26999</v>
      </c>
      <c r="F56" s="6">
        <v>0</v>
      </c>
      <c r="G56" s="6">
        <v>6.7595169999999999E-8</v>
      </c>
      <c r="H56" s="8">
        <v>1.669459E-7</v>
      </c>
      <c r="I56" s="8">
        <v>0.16689999999999999</v>
      </c>
      <c r="J56" s="9">
        <f t="shared" si="1"/>
        <v>0.16689999999999999</v>
      </c>
    </row>
    <row r="57" spans="1:15" x14ac:dyDescent="0.25">
      <c r="A57" s="6" t="s">
        <v>21</v>
      </c>
      <c r="B57" s="6" t="s">
        <v>15</v>
      </c>
      <c r="C57" s="6">
        <v>1</v>
      </c>
      <c r="D57" s="6">
        <v>10</v>
      </c>
      <c r="E57" s="6">
        <v>4910</v>
      </c>
      <c r="F57" s="6">
        <v>0</v>
      </c>
      <c r="G57" s="6">
        <v>-1.5108900000000001E-7</v>
      </c>
      <c r="H57" s="8">
        <v>9.3963630000000001E-8</v>
      </c>
      <c r="I57" s="8">
        <v>9.4E-2</v>
      </c>
      <c r="J57" s="9">
        <f t="shared" si="1"/>
        <v>9.4E-2</v>
      </c>
    </row>
    <row r="58" spans="1:15" x14ac:dyDescent="0.25">
      <c r="A58" s="6" t="s">
        <v>21</v>
      </c>
      <c r="B58" s="6" t="s">
        <v>15</v>
      </c>
      <c r="C58" s="6">
        <v>1</v>
      </c>
      <c r="D58" s="6">
        <v>100</v>
      </c>
      <c r="E58" s="6">
        <v>366</v>
      </c>
      <c r="F58" s="6">
        <v>0</v>
      </c>
      <c r="G58" s="6">
        <v>-1.0855889999999999E-7</v>
      </c>
      <c r="H58" s="8">
        <v>3.4227639999999998E-8</v>
      </c>
      <c r="I58" s="8">
        <v>3.4200000000000001E-2</v>
      </c>
      <c r="J58" s="9">
        <f t="shared" si="1"/>
        <v>3.4200000000000001E-2</v>
      </c>
    </row>
    <row r="59" spans="1:15" x14ac:dyDescent="0.25">
      <c r="A59" s="6" t="s">
        <v>21</v>
      </c>
      <c r="B59" s="6" t="s">
        <v>15</v>
      </c>
      <c r="C59" s="6">
        <v>1</v>
      </c>
      <c r="D59" s="6">
        <v>1000</v>
      </c>
      <c r="E59" s="6">
        <v>55</v>
      </c>
      <c r="F59" s="6">
        <v>0</v>
      </c>
      <c r="G59" s="6">
        <v>-7.3194779999999997E-8</v>
      </c>
      <c r="H59" s="8">
        <v>2.329618E-8</v>
      </c>
      <c r="I59" s="8">
        <v>2.3300000000000001E-2</v>
      </c>
      <c r="J59" s="9">
        <f t="shared" si="1"/>
        <v>2.3300000000000001E-2</v>
      </c>
    </row>
    <row r="60" spans="1:15" x14ac:dyDescent="0.25">
      <c r="A60" s="6" t="s">
        <v>21</v>
      </c>
      <c r="B60" s="6" t="s">
        <v>15</v>
      </c>
      <c r="C60" s="6">
        <v>1</v>
      </c>
      <c r="D60" s="6">
        <v>50</v>
      </c>
      <c r="E60" s="6">
        <v>1060</v>
      </c>
      <c r="F60" s="6">
        <v>0</v>
      </c>
      <c r="G60" s="6">
        <v>-8.8120900000000007E-8</v>
      </c>
      <c r="H60" s="8">
        <v>4.471998E-8</v>
      </c>
      <c r="I60" s="8">
        <v>4.4699999999999997E-2</v>
      </c>
      <c r="J60" s="9">
        <f t="shared" si="1"/>
        <v>4.4699999999999997E-2</v>
      </c>
    </row>
    <row r="62" spans="1:15" x14ac:dyDescent="0.25">
      <c r="O62" s="5" t="s">
        <v>22</v>
      </c>
    </row>
    <row r="63" spans="1:15" x14ac:dyDescent="0.25">
      <c r="B63" s="6" t="s">
        <v>20</v>
      </c>
      <c r="C63" s="6" t="s">
        <v>19</v>
      </c>
      <c r="D63" s="6" t="s">
        <v>10</v>
      </c>
      <c r="E63" s="6" t="s">
        <v>18</v>
      </c>
      <c r="F63" s="6" t="s">
        <v>17</v>
      </c>
      <c r="G63" s="6" t="s">
        <v>16</v>
      </c>
      <c r="H63" s="6" t="s">
        <v>12</v>
      </c>
      <c r="I63" s="6" t="s">
        <v>13</v>
      </c>
      <c r="M63" s="5">
        <v>5</v>
      </c>
      <c r="N63" s="5">
        <f>35/1</f>
        <v>35</v>
      </c>
      <c r="O63" s="5">
        <f t="shared" ref="O63:O64" si="2">60/N63</f>
        <v>1.7142857142857142</v>
      </c>
    </row>
    <row r="64" spans="1:15" x14ac:dyDescent="0.25">
      <c r="B64" s="6" t="s">
        <v>23</v>
      </c>
      <c r="C64" s="6">
        <v>0.2</v>
      </c>
      <c r="D64" s="6">
        <v>1.714</v>
      </c>
      <c r="E64" s="6">
        <v>15234</v>
      </c>
      <c r="F64" s="6">
        <v>0</v>
      </c>
      <c r="G64" s="6">
        <v>0</v>
      </c>
      <c r="H64" s="8">
        <v>4.1568070000000003E-7</v>
      </c>
      <c r="I64" s="8">
        <v>0.41570000000000001</v>
      </c>
      <c r="J64" s="9">
        <f t="shared" si="1"/>
        <v>2.0785</v>
      </c>
      <c r="M64" s="5">
        <v>6</v>
      </c>
      <c r="N64" s="5">
        <f>2/1</f>
        <v>2</v>
      </c>
      <c r="O64" s="5">
        <f t="shared" si="2"/>
        <v>30</v>
      </c>
    </row>
    <row r="65" spans="2:15" x14ac:dyDescent="0.25">
      <c r="B65" s="6" t="s">
        <v>23</v>
      </c>
      <c r="C65" s="6">
        <v>0.2</v>
      </c>
      <c r="D65" s="6">
        <v>30</v>
      </c>
      <c r="E65" s="6">
        <v>6076</v>
      </c>
      <c r="F65" s="6">
        <v>0</v>
      </c>
      <c r="G65" s="6">
        <v>0</v>
      </c>
      <c r="H65" s="8">
        <v>6.1907889999999999E-8</v>
      </c>
      <c r="I65" s="8">
        <v>6.1899999999999997E-2</v>
      </c>
      <c r="J65" s="9">
        <f t="shared" si="1"/>
        <v>0.30949999999999994</v>
      </c>
      <c r="M65" s="5">
        <v>7</v>
      </c>
      <c r="N65" s="5">
        <f>(1/6)/1</f>
        <v>0.16666666666666666</v>
      </c>
      <c r="O65" s="5">
        <f>60/N65</f>
        <v>360</v>
      </c>
    </row>
    <row r="66" spans="2:15" x14ac:dyDescent="0.25">
      <c r="B66" s="6" t="s">
        <v>23</v>
      </c>
      <c r="C66" s="6">
        <v>0.2</v>
      </c>
      <c r="D66" s="6">
        <v>360</v>
      </c>
      <c r="E66" s="6">
        <v>491</v>
      </c>
      <c r="F66" s="6">
        <v>0</v>
      </c>
      <c r="G66" s="6">
        <v>0</v>
      </c>
      <c r="H66" s="8">
        <v>2.1118149999999999E-8</v>
      </c>
      <c r="I66" s="8">
        <v>2.1100000000000001E-2</v>
      </c>
      <c r="J66" s="9">
        <f t="shared" si="1"/>
        <v>0.1055</v>
      </c>
      <c r="M66" s="5">
        <v>8</v>
      </c>
      <c r="N66" s="5">
        <f>(1/25)/1</f>
        <v>0.04</v>
      </c>
      <c r="O66" s="5">
        <f>60/N66</f>
        <v>1500</v>
      </c>
    </row>
    <row r="67" spans="2:15" x14ac:dyDescent="0.25">
      <c r="B67" s="6" t="s">
        <v>23</v>
      </c>
      <c r="C67" s="6">
        <v>0.2</v>
      </c>
      <c r="D67" s="6">
        <v>1500</v>
      </c>
      <c r="E67" s="6">
        <v>121</v>
      </c>
      <c r="F67" s="6">
        <v>0</v>
      </c>
      <c r="G67" s="6">
        <v>2.1999999999999998E-8</v>
      </c>
      <c r="H67" s="8">
        <v>1.38534E-8</v>
      </c>
      <c r="I67" s="8">
        <v>1.3899999999999999E-2</v>
      </c>
      <c r="J67" s="9">
        <f t="shared" si="1"/>
        <v>6.9499999999999992E-2</v>
      </c>
      <c r="M67" s="5">
        <v>5</v>
      </c>
      <c r="N67" s="5">
        <f>150/1</f>
        <v>150</v>
      </c>
      <c r="O67" s="5">
        <f t="shared" ref="O67:O68" si="3">60/N67</f>
        <v>0.4</v>
      </c>
    </row>
    <row r="68" spans="2:15" x14ac:dyDescent="0.25">
      <c r="B68" s="6" t="s">
        <v>23</v>
      </c>
      <c r="C68" s="6">
        <v>1000</v>
      </c>
      <c r="D68" s="6">
        <v>1.714</v>
      </c>
      <c r="E68" s="6">
        <v>15134</v>
      </c>
      <c r="F68" s="6">
        <v>0</v>
      </c>
      <c r="G68" s="6">
        <v>0</v>
      </c>
      <c r="H68" s="8">
        <v>0</v>
      </c>
      <c r="I68" s="8">
        <v>0</v>
      </c>
      <c r="J68" s="9">
        <f t="shared" si="1"/>
        <v>0</v>
      </c>
      <c r="M68" s="5">
        <v>6</v>
      </c>
      <c r="N68" s="5">
        <f>35/1</f>
        <v>35</v>
      </c>
      <c r="O68" s="5">
        <f t="shared" si="3"/>
        <v>1.7142857142857142</v>
      </c>
    </row>
    <row r="69" spans="2:15" x14ac:dyDescent="0.25">
      <c r="B69" s="6" t="s">
        <v>23</v>
      </c>
      <c r="C69" s="6">
        <v>1000</v>
      </c>
      <c r="D69" s="6">
        <v>30</v>
      </c>
      <c r="E69" s="6">
        <v>5904</v>
      </c>
      <c r="F69" s="6">
        <v>0</v>
      </c>
      <c r="G69" s="6">
        <v>0</v>
      </c>
      <c r="H69" s="8">
        <v>0</v>
      </c>
      <c r="I69" s="8">
        <v>0</v>
      </c>
      <c r="J69" s="9">
        <f t="shared" si="1"/>
        <v>0</v>
      </c>
      <c r="M69" s="5">
        <v>7</v>
      </c>
      <c r="N69" s="5">
        <f>1/2</f>
        <v>0.5</v>
      </c>
      <c r="O69" s="5">
        <f>60/N69</f>
        <v>120</v>
      </c>
    </row>
    <row r="70" spans="2:15" x14ac:dyDescent="0.25">
      <c r="B70" s="6" t="s">
        <v>23</v>
      </c>
      <c r="C70" s="6">
        <v>1000</v>
      </c>
      <c r="D70" s="6">
        <v>360</v>
      </c>
      <c r="E70" s="6">
        <v>491</v>
      </c>
      <c r="F70" s="6">
        <v>0</v>
      </c>
      <c r="G70" s="6">
        <v>0</v>
      </c>
      <c r="H70" s="8">
        <v>1.423314E-5</v>
      </c>
      <c r="I70" s="8">
        <v>14.2331</v>
      </c>
      <c r="J70" s="9">
        <f t="shared" si="1"/>
        <v>1.42331E-2</v>
      </c>
      <c r="M70" s="5">
        <v>8</v>
      </c>
      <c r="N70" s="5">
        <f>(1/6)/1</f>
        <v>0.16666666666666666</v>
      </c>
      <c r="O70" s="5">
        <f>60/N70</f>
        <v>360</v>
      </c>
    </row>
    <row r="71" spans="2:15" x14ac:dyDescent="0.25">
      <c r="B71" s="6" t="s">
        <v>23</v>
      </c>
      <c r="C71" s="6">
        <v>1000</v>
      </c>
      <c r="D71" s="6">
        <v>1500</v>
      </c>
      <c r="E71" s="6">
        <v>121</v>
      </c>
      <c r="F71" s="6">
        <v>0</v>
      </c>
      <c r="G71" s="6">
        <v>1.0000000000000001E-5</v>
      </c>
      <c r="H71" s="8">
        <v>9.1043339999999999E-6</v>
      </c>
      <c r="I71" s="8">
        <v>9.1043000000000003</v>
      </c>
      <c r="J71" s="9">
        <f t="shared" si="1"/>
        <v>9.1043000000000009E-3</v>
      </c>
    </row>
    <row r="72" spans="2:15" x14ac:dyDescent="0.25">
      <c r="B72" s="6" t="s">
        <v>23</v>
      </c>
      <c r="C72" s="6">
        <v>200</v>
      </c>
      <c r="D72" s="6">
        <v>1.714</v>
      </c>
      <c r="E72" s="6">
        <v>15235</v>
      </c>
      <c r="F72" s="6">
        <v>0</v>
      </c>
      <c r="G72" s="6">
        <v>0</v>
      </c>
      <c r="H72" s="8">
        <v>0</v>
      </c>
      <c r="I72" s="8">
        <v>0</v>
      </c>
      <c r="J72" s="9">
        <f t="shared" si="1"/>
        <v>0</v>
      </c>
    </row>
    <row r="73" spans="2:15" x14ac:dyDescent="0.25">
      <c r="B73" s="6" t="s">
        <v>23</v>
      </c>
      <c r="C73" s="6">
        <v>200</v>
      </c>
      <c r="D73" s="6">
        <v>30</v>
      </c>
      <c r="E73" s="6">
        <v>6076</v>
      </c>
      <c r="F73" s="6">
        <v>0</v>
      </c>
      <c r="G73" s="6">
        <v>0</v>
      </c>
      <c r="H73" s="8">
        <v>0</v>
      </c>
      <c r="I73" s="8">
        <v>0</v>
      </c>
      <c r="J73" s="9">
        <f t="shared" si="1"/>
        <v>0</v>
      </c>
    </row>
    <row r="74" spans="2:15" x14ac:dyDescent="0.25">
      <c r="B74" s="6" t="s">
        <v>23</v>
      </c>
      <c r="C74" s="6">
        <v>200</v>
      </c>
      <c r="D74" s="6">
        <v>360</v>
      </c>
      <c r="E74" s="6">
        <v>491</v>
      </c>
      <c r="F74" s="6">
        <v>0</v>
      </c>
      <c r="G74" s="6">
        <v>0</v>
      </c>
      <c r="H74" s="8">
        <v>4.9958329999999999E-6</v>
      </c>
      <c r="I74" s="8">
        <v>4.9958</v>
      </c>
      <c r="J74" s="9">
        <f t="shared" si="1"/>
        <v>2.4979000000000001E-2</v>
      </c>
    </row>
    <row r="75" spans="2:15" x14ac:dyDescent="0.25">
      <c r="B75" s="6" t="s">
        <v>23</v>
      </c>
      <c r="C75" s="6">
        <v>200</v>
      </c>
      <c r="D75" s="6">
        <v>1500</v>
      </c>
      <c r="E75" s="6">
        <v>121</v>
      </c>
      <c r="F75" s="6">
        <v>0</v>
      </c>
      <c r="G75" s="6">
        <v>1.9999999999999999E-6</v>
      </c>
      <c r="H75" s="8">
        <v>1.762574E-6</v>
      </c>
      <c r="I75" s="8">
        <v>1.7625999999999999</v>
      </c>
      <c r="J75" s="9">
        <f t="shared" si="1"/>
        <v>8.8129999999999997E-3</v>
      </c>
    </row>
    <row r="76" spans="2:15" x14ac:dyDescent="0.25">
      <c r="B76" s="6" t="s">
        <v>23</v>
      </c>
      <c r="C76" s="6">
        <v>20</v>
      </c>
      <c r="D76" s="6">
        <v>1.714</v>
      </c>
      <c r="E76" s="6">
        <v>15227</v>
      </c>
      <c r="F76" s="6">
        <v>0</v>
      </c>
      <c r="G76" s="6">
        <v>0</v>
      </c>
      <c r="H76" s="8">
        <v>0</v>
      </c>
      <c r="I76" s="8">
        <v>0</v>
      </c>
      <c r="J76" s="9">
        <f t="shared" si="1"/>
        <v>0</v>
      </c>
    </row>
    <row r="77" spans="2:15" x14ac:dyDescent="0.25">
      <c r="B77" s="6" t="s">
        <v>23</v>
      </c>
      <c r="C77" s="6">
        <v>20</v>
      </c>
      <c r="D77" s="6">
        <v>30</v>
      </c>
      <c r="E77" s="6">
        <v>6076</v>
      </c>
      <c r="F77" s="6">
        <v>0</v>
      </c>
      <c r="G77" s="6">
        <v>0</v>
      </c>
      <c r="H77" s="8">
        <v>0</v>
      </c>
      <c r="I77" s="8">
        <v>0</v>
      </c>
      <c r="J77" s="9">
        <f t="shared" si="1"/>
        <v>0</v>
      </c>
    </row>
    <row r="78" spans="2:15" x14ac:dyDescent="0.25">
      <c r="B78" s="6" t="s">
        <v>23</v>
      </c>
      <c r="C78" s="6">
        <v>20</v>
      </c>
      <c r="D78" s="6">
        <v>360</v>
      </c>
      <c r="E78" s="6">
        <v>491</v>
      </c>
      <c r="F78" s="6">
        <v>0</v>
      </c>
      <c r="G78" s="6">
        <v>9.9999999999999995E-7</v>
      </c>
      <c r="H78" s="8">
        <v>4.9929559999999995E-7</v>
      </c>
      <c r="I78" s="8">
        <v>0.49930000000000002</v>
      </c>
      <c r="J78" s="9">
        <f t="shared" si="1"/>
        <v>2.4965000000000001E-2</v>
      </c>
    </row>
    <row r="79" spans="2:15" x14ac:dyDescent="0.25">
      <c r="B79" s="6" t="s">
        <v>23</v>
      </c>
      <c r="C79" s="6">
        <v>20</v>
      </c>
      <c r="D79" s="6">
        <v>1500</v>
      </c>
      <c r="E79" s="6">
        <v>121</v>
      </c>
      <c r="F79" s="6">
        <v>0</v>
      </c>
      <c r="G79" s="6">
        <v>4.9999999999999998E-7</v>
      </c>
      <c r="H79" s="8">
        <v>9.2642529999999994E-8</v>
      </c>
      <c r="I79" s="8">
        <v>9.2600000000000002E-2</v>
      </c>
      <c r="J79" s="9">
        <f t="shared" si="1"/>
        <v>4.6300000000000004E-3</v>
      </c>
    </row>
    <row r="80" spans="2:15" x14ac:dyDescent="0.25">
      <c r="B80" s="6" t="s">
        <v>23</v>
      </c>
      <c r="C80" s="6">
        <v>2</v>
      </c>
      <c r="D80" s="6">
        <v>1.714</v>
      </c>
      <c r="E80" s="6">
        <v>15221</v>
      </c>
      <c r="F80" s="6">
        <v>0</v>
      </c>
      <c r="G80" s="6">
        <v>0</v>
      </c>
      <c r="H80" s="8">
        <v>0</v>
      </c>
      <c r="I80" s="8">
        <v>0</v>
      </c>
      <c r="J80" s="9">
        <f t="shared" si="1"/>
        <v>0</v>
      </c>
    </row>
    <row r="81" spans="2:10" x14ac:dyDescent="0.25">
      <c r="B81" s="6" t="s">
        <v>23</v>
      </c>
      <c r="C81" s="6">
        <v>2</v>
      </c>
      <c r="D81" s="6">
        <v>30</v>
      </c>
      <c r="E81" s="6">
        <v>6075</v>
      </c>
      <c r="F81" s="6">
        <v>0</v>
      </c>
      <c r="G81" s="6">
        <v>0</v>
      </c>
      <c r="H81" s="8">
        <v>0</v>
      </c>
      <c r="I81" s="8">
        <v>0</v>
      </c>
      <c r="J81" s="9">
        <f t="shared" si="1"/>
        <v>0</v>
      </c>
    </row>
    <row r="82" spans="2:10" x14ac:dyDescent="0.25">
      <c r="B82" s="6" t="s">
        <v>23</v>
      </c>
      <c r="C82" s="6">
        <v>2</v>
      </c>
      <c r="D82" s="6">
        <v>360</v>
      </c>
      <c r="E82" s="6">
        <v>491</v>
      </c>
      <c r="F82" s="6">
        <v>0</v>
      </c>
      <c r="G82" s="6">
        <v>9.9999999999999995E-8</v>
      </c>
      <c r="H82" s="8">
        <v>3.2780360000000002E-8</v>
      </c>
      <c r="I82" s="8">
        <v>3.2800000000000003E-2</v>
      </c>
      <c r="J82" s="9">
        <f t="shared" si="1"/>
        <v>1.6400000000000001E-2</v>
      </c>
    </row>
    <row r="83" spans="2:10" x14ac:dyDescent="0.25">
      <c r="B83" s="6" t="s">
        <v>23</v>
      </c>
      <c r="C83" s="6">
        <v>2</v>
      </c>
      <c r="D83" s="6">
        <v>1500</v>
      </c>
      <c r="E83" s="6">
        <v>121</v>
      </c>
      <c r="F83" s="6">
        <v>0</v>
      </c>
      <c r="G83" s="6">
        <v>8.0000000000000002E-8</v>
      </c>
      <c r="H83" s="8">
        <v>1.705363E-8</v>
      </c>
      <c r="I83" s="8">
        <v>1.7100000000000001E-2</v>
      </c>
      <c r="J83" s="9">
        <f t="shared" si="1"/>
        <v>8.5500000000000003E-3</v>
      </c>
    </row>
    <row r="85" spans="2:10" x14ac:dyDescent="0.25">
      <c r="B85" s="6" t="s">
        <v>20</v>
      </c>
      <c r="C85" s="6" t="s">
        <v>19</v>
      </c>
      <c r="D85" s="6" t="s">
        <v>10</v>
      </c>
      <c r="E85" s="6" t="s">
        <v>18</v>
      </c>
      <c r="F85" s="6" t="s">
        <v>17</v>
      </c>
      <c r="G85" s="6" t="s">
        <v>16</v>
      </c>
      <c r="H85" s="8" t="s">
        <v>12</v>
      </c>
      <c r="I85" s="8" t="s">
        <v>13</v>
      </c>
    </row>
    <row r="86" spans="2:10" x14ac:dyDescent="0.25">
      <c r="B86" s="6" t="s">
        <v>24</v>
      </c>
      <c r="C86" s="6">
        <v>0.2</v>
      </c>
      <c r="D86" s="6">
        <v>0.4</v>
      </c>
      <c r="E86" s="6">
        <v>2786</v>
      </c>
      <c r="F86" s="6">
        <v>0</v>
      </c>
      <c r="G86" s="6">
        <v>0</v>
      </c>
      <c r="H86" s="8">
        <v>2.1991109999999999E-6</v>
      </c>
      <c r="I86" s="8">
        <v>2.1991000000000001</v>
      </c>
      <c r="J86" s="9">
        <f t="shared" si="1"/>
        <v>10.9955</v>
      </c>
    </row>
    <row r="87" spans="2:10" x14ac:dyDescent="0.25">
      <c r="B87" s="6" t="s">
        <v>24</v>
      </c>
      <c r="C87" s="6">
        <v>0.2</v>
      </c>
      <c r="D87" s="6">
        <v>1.714</v>
      </c>
      <c r="E87" s="6">
        <v>2326</v>
      </c>
      <c r="F87" s="6">
        <v>0</v>
      </c>
      <c r="G87" s="6">
        <v>4.9999999999999998E-7</v>
      </c>
      <c r="H87" s="8">
        <v>4.206324E-7</v>
      </c>
      <c r="I87" s="8">
        <v>0.42059999999999997</v>
      </c>
      <c r="J87" s="9">
        <f t="shared" si="1"/>
        <v>2.1029999999999998</v>
      </c>
    </row>
    <row r="88" spans="2:10" x14ac:dyDescent="0.25">
      <c r="B88" s="6" t="s">
        <v>24</v>
      </c>
      <c r="C88" s="6">
        <v>0.2</v>
      </c>
      <c r="D88" s="6">
        <v>120</v>
      </c>
      <c r="E88" s="6">
        <v>227</v>
      </c>
      <c r="F88" s="6">
        <v>0</v>
      </c>
      <c r="G88" s="6">
        <v>5.6000000000000004E-7</v>
      </c>
      <c r="H88" s="8">
        <v>2.4077830000000001E-8</v>
      </c>
      <c r="I88" s="8">
        <v>2.41E-2</v>
      </c>
      <c r="J88" s="9">
        <f t="shared" si="1"/>
        <v>0.1205</v>
      </c>
    </row>
    <row r="89" spans="2:10" x14ac:dyDescent="0.25">
      <c r="B89" s="6" t="s">
        <v>24</v>
      </c>
      <c r="C89" s="6">
        <v>0.2</v>
      </c>
      <c r="D89" s="6">
        <v>360</v>
      </c>
      <c r="E89" s="6">
        <v>54</v>
      </c>
      <c r="F89" s="6">
        <v>0</v>
      </c>
      <c r="G89" s="6">
        <v>5.6100000000000001E-7</v>
      </c>
      <c r="H89" s="8">
        <v>1.209062E-8</v>
      </c>
      <c r="I89" s="8">
        <v>1.21E-2</v>
      </c>
      <c r="J89" s="9">
        <f t="shared" si="1"/>
        <v>6.0499999999999998E-2</v>
      </c>
    </row>
    <row r="90" spans="2:10" x14ac:dyDescent="0.25">
      <c r="B90" s="6" t="s">
        <v>24</v>
      </c>
      <c r="C90" s="6">
        <v>1000</v>
      </c>
      <c r="D90" s="6">
        <v>0.4</v>
      </c>
      <c r="E90" s="6">
        <v>2766</v>
      </c>
      <c r="F90" s="6">
        <v>0</v>
      </c>
      <c r="G90" s="6">
        <v>0</v>
      </c>
      <c r="H90" s="8">
        <v>5.692974E-3</v>
      </c>
      <c r="I90" s="8">
        <v>5692.9741999999997</v>
      </c>
      <c r="J90" s="9">
        <f t="shared" si="1"/>
        <v>5.6929742000000001</v>
      </c>
    </row>
    <row r="91" spans="2:10" x14ac:dyDescent="0.25">
      <c r="B91" s="6" t="s">
        <v>24</v>
      </c>
      <c r="C91" s="6">
        <v>1000</v>
      </c>
      <c r="D91" s="6">
        <v>1.714</v>
      </c>
      <c r="E91" s="6">
        <v>2313</v>
      </c>
      <c r="F91" s="6">
        <v>0</v>
      </c>
      <c r="G91" s="6">
        <v>0</v>
      </c>
      <c r="H91" s="8">
        <v>9.3135799999999997E-4</v>
      </c>
      <c r="I91" s="8">
        <v>931.35799999999995</v>
      </c>
      <c r="J91" s="9">
        <f t="shared" ref="J91:J142" si="4">I91/C91</f>
        <v>0.93135799999999991</v>
      </c>
    </row>
    <row r="92" spans="2:10" x14ac:dyDescent="0.25">
      <c r="B92" s="6" t="s">
        <v>24</v>
      </c>
      <c r="C92" s="6">
        <v>1000</v>
      </c>
      <c r="D92" s="6">
        <v>120</v>
      </c>
      <c r="E92" s="6">
        <v>227</v>
      </c>
      <c r="F92" s="6">
        <v>0</v>
      </c>
      <c r="G92" s="6">
        <v>2.0000000000000001E-4</v>
      </c>
      <c r="H92" s="8">
        <v>5.1586170000000002E-5</v>
      </c>
      <c r="I92" s="8">
        <v>51.586199999999998</v>
      </c>
      <c r="J92" s="9">
        <f t="shared" si="4"/>
        <v>5.1586199999999999E-2</v>
      </c>
    </row>
    <row r="93" spans="2:10" x14ac:dyDescent="0.25">
      <c r="B93" s="6" t="s">
        <v>24</v>
      </c>
      <c r="C93" s="6">
        <v>1000</v>
      </c>
      <c r="D93" s="6">
        <v>360</v>
      </c>
      <c r="E93" s="6">
        <v>54</v>
      </c>
      <c r="F93" s="6">
        <v>0</v>
      </c>
      <c r="G93" s="6">
        <v>1.4999999999999999E-4</v>
      </c>
      <c r="H93" s="8">
        <v>1.4480440000000001E-5</v>
      </c>
      <c r="I93" s="8">
        <v>14.480399999999999</v>
      </c>
      <c r="J93" s="9">
        <f t="shared" si="4"/>
        <v>1.4480399999999999E-2</v>
      </c>
    </row>
    <row r="94" spans="2:10" x14ac:dyDescent="0.25">
      <c r="B94" s="6" t="s">
        <v>24</v>
      </c>
      <c r="C94" s="6">
        <v>200</v>
      </c>
      <c r="D94" s="6">
        <v>0.4</v>
      </c>
      <c r="E94" s="6">
        <v>2786</v>
      </c>
      <c r="F94" s="6">
        <v>0</v>
      </c>
      <c r="G94" s="6">
        <v>0</v>
      </c>
      <c r="H94" s="8">
        <v>5.7473110000000002E-4</v>
      </c>
      <c r="I94" s="8">
        <v>574.73109999999997</v>
      </c>
      <c r="J94" s="9">
        <f t="shared" si="4"/>
        <v>2.8736554999999999</v>
      </c>
    </row>
    <row r="95" spans="2:10" x14ac:dyDescent="0.25">
      <c r="B95" s="6" t="s">
        <v>24</v>
      </c>
      <c r="C95" s="6">
        <v>200</v>
      </c>
      <c r="D95" s="6">
        <v>1.714</v>
      </c>
      <c r="E95" s="6">
        <v>2326</v>
      </c>
      <c r="F95" s="6">
        <v>0</v>
      </c>
      <c r="G95" s="6">
        <v>0</v>
      </c>
      <c r="H95" s="8">
        <v>9.9705199999999995E-5</v>
      </c>
      <c r="I95" s="8">
        <v>99.705200000000005</v>
      </c>
      <c r="J95" s="9">
        <f t="shared" si="4"/>
        <v>0.49852600000000002</v>
      </c>
    </row>
    <row r="96" spans="2:10" x14ac:dyDescent="0.25">
      <c r="B96" s="6" t="s">
        <v>24</v>
      </c>
      <c r="C96" s="6">
        <v>200</v>
      </c>
      <c r="D96" s="6">
        <v>120</v>
      </c>
      <c r="E96" s="6">
        <v>227</v>
      </c>
      <c r="F96" s="6">
        <v>0</v>
      </c>
      <c r="G96" s="6">
        <v>1.0000000000000001E-5</v>
      </c>
      <c r="H96" s="8">
        <v>6.3323819999999996E-6</v>
      </c>
      <c r="I96" s="8">
        <v>6.3323999999999998</v>
      </c>
      <c r="J96" s="9">
        <f t="shared" si="4"/>
        <v>3.1661999999999996E-2</v>
      </c>
    </row>
    <row r="97" spans="2:10" x14ac:dyDescent="0.25">
      <c r="B97" s="6" t="s">
        <v>24</v>
      </c>
      <c r="C97" s="6">
        <v>200</v>
      </c>
      <c r="D97" s="6">
        <v>360</v>
      </c>
      <c r="E97" s="6">
        <v>54</v>
      </c>
      <c r="F97" s="6">
        <v>0</v>
      </c>
      <c r="G97" s="6">
        <v>1.2E-5</v>
      </c>
      <c r="H97" s="8">
        <v>2.8875939999999999E-6</v>
      </c>
      <c r="I97" s="8">
        <v>2.8875999999999999</v>
      </c>
      <c r="J97" s="9">
        <f t="shared" si="4"/>
        <v>1.4437999999999999E-2</v>
      </c>
    </row>
    <row r="98" spans="2:10" x14ac:dyDescent="0.25">
      <c r="B98" s="6" t="s">
        <v>24</v>
      </c>
      <c r="C98" s="6">
        <v>20</v>
      </c>
      <c r="D98" s="6">
        <v>0.4</v>
      </c>
      <c r="E98" s="6">
        <v>2785</v>
      </c>
      <c r="F98" s="6">
        <v>0</v>
      </c>
      <c r="G98" s="6">
        <v>0</v>
      </c>
      <c r="H98" s="8">
        <v>5.5217250000000001E-5</v>
      </c>
      <c r="I98" s="8">
        <v>55.217199999999998</v>
      </c>
      <c r="J98" s="9">
        <f t="shared" si="4"/>
        <v>2.7608600000000001</v>
      </c>
    </row>
    <row r="99" spans="2:10" x14ac:dyDescent="0.25">
      <c r="B99" s="6" t="s">
        <v>24</v>
      </c>
      <c r="C99" s="6">
        <v>20</v>
      </c>
      <c r="D99" s="6">
        <v>1.714</v>
      </c>
      <c r="E99" s="6">
        <v>2326</v>
      </c>
      <c r="F99" s="6">
        <v>0</v>
      </c>
      <c r="G99" s="6">
        <v>0</v>
      </c>
      <c r="H99" s="8">
        <v>9.1613449999999996E-6</v>
      </c>
      <c r="I99" s="8">
        <v>9.1613000000000007</v>
      </c>
      <c r="J99" s="9">
        <f t="shared" si="4"/>
        <v>0.45806500000000006</v>
      </c>
    </row>
    <row r="100" spans="2:10" x14ac:dyDescent="0.25">
      <c r="B100" s="6" t="s">
        <v>24</v>
      </c>
      <c r="C100" s="6">
        <v>20</v>
      </c>
      <c r="D100" s="6">
        <v>120</v>
      </c>
      <c r="E100" s="6">
        <v>227</v>
      </c>
      <c r="F100" s="6">
        <v>0</v>
      </c>
      <c r="G100" s="6">
        <v>1.9999999999999999E-6</v>
      </c>
      <c r="H100" s="8">
        <v>5.2221759999999995E-7</v>
      </c>
      <c r="I100" s="8">
        <v>0.5222</v>
      </c>
      <c r="J100" s="9">
        <f t="shared" si="4"/>
        <v>2.6110000000000001E-2</v>
      </c>
    </row>
    <row r="101" spans="2:10" x14ac:dyDescent="0.25">
      <c r="B101" s="6" t="s">
        <v>24</v>
      </c>
      <c r="C101" s="6">
        <v>20</v>
      </c>
      <c r="D101" s="6">
        <v>360</v>
      </c>
      <c r="E101" s="6">
        <v>54</v>
      </c>
      <c r="F101" s="6">
        <v>0</v>
      </c>
      <c r="G101" s="6">
        <v>2.5000000000000002E-6</v>
      </c>
      <c r="H101" s="8">
        <v>2.0945950000000001E-7</v>
      </c>
      <c r="I101" s="8">
        <v>0.20949999999999999</v>
      </c>
      <c r="J101" s="9">
        <f t="shared" si="4"/>
        <v>1.0475E-2</v>
      </c>
    </row>
    <row r="102" spans="2:10" x14ac:dyDescent="0.25">
      <c r="B102" s="6" t="s">
        <v>24</v>
      </c>
      <c r="C102" s="6">
        <v>2</v>
      </c>
      <c r="D102" s="6">
        <v>0.4</v>
      </c>
      <c r="E102" s="6">
        <v>2783</v>
      </c>
      <c r="F102" s="6">
        <v>0</v>
      </c>
      <c r="G102" s="6">
        <v>0</v>
      </c>
      <c r="H102" s="8">
        <v>6.0693630000000003E-6</v>
      </c>
      <c r="I102" s="8">
        <v>6.0693999999999999</v>
      </c>
      <c r="J102" s="9">
        <f t="shared" si="4"/>
        <v>3.0347</v>
      </c>
    </row>
    <row r="103" spans="2:10" x14ac:dyDescent="0.25">
      <c r="B103" s="6" t="s">
        <v>24</v>
      </c>
      <c r="C103" s="6">
        <v>2</v>
      </c>
      <c r="D103" s="6">
        <v>1.714</v>
      </c>
      <c r="E103" s="6">
        <v>2325</v>
      </c>
      <c r="F103" s="6">
        <v>0</v>
      </c>
      <c r="G103" s="6">
        <v>9.9999999999999995E-7</v>
      </c>
      <c r="H103" s="8">
        <v>1.001867E-6</v>
      </c>
      <c r="I103" s="8">
        <v>1.0019</v>
      </c>
      <c r="J103" s="9">
        <f t="shared" si="4"/>
        <v>0.50095000000000001</v>
      </c>
    </row>
    <row r="104" spans="2:10" x14ac:dyDescent="0.25">
      <c r="B104" s="6" t="s">
        <v>24</v>
      </c>
      <c r="C104" s="6">
        <v>2</v>
      </c>
      <c r="D104" s="6">
        <v>120</v>
      </c>
      <c r="E104" s="6">
        <v>227</v>
      </c>
      <c r="F104" s="6">
        <v>0</v>
      </c>
      <c r="G104" s="6">
        <v>7.9999999999999996E-7</v>
      </c>
      <c r="H104" s="8">
        <v>5.7836109999999998E-8</v>
      </c>
      <c r="I104" s="8">
        <v>5.7799999999999997E-2</v>
      </c>
      <c r="J104" s="9">
        <f t="shared" si="4"/>
        <v>2.8899999999999999E-2</v>
      </c>
    </row>
    <row r="105" spans="2:10" x14ac:dyDescent="0.25">
      <c r="B105" s="6" t="s">
        <v>24</v>
      </c>
      <c r="C105" s="6">
        <v>2</v>
      </c>
      <c r="D105" s="6">
        <v>360</v>
      </c>
      <c r="E105" s="6">
        <v>54</v>
      </c>
      <c r="F105" s="6">
        <v>0</v>
      </c>
      <c r="G105" s="6">
        <v>7.9999999999999996E-7</v>
      </c>
      <c r="H105" s="8">
        <v>2.8928899999999998E-8</v>
      </c>
      <c r="I105" s="8">
        <v>2.8899999999999999E-2</v>
      </c>
      <c r="J105" s="9">
        <f t="shared" si="4"/>
        <v>1.4449999999999999E-2</v>
      </c>
    </row>
    <row r="107" spans="2:10" x14ac:dyDescent="0.25">
      <c r="B107" s="6" t="s">
        <v>20</v>
      </c>
      <c r="C107" s="6" t="s">
        <v>19</v>
      </c>
      <c r="D107" s="6" t="s">
        <v>10</v>
      </c>
      <c r="E107" s="6" t="s">
        <v>18</v>
      </c>
      <c r="F107" s="6" t="s">
        <v>17</v>
      </c>
      <c r="G107" s="6" t="s">
        <v>16</v>
      </c>
      <c r="H107" s="8" t="s">
        <v>12</v>
      </c>
      <c r="I107" s="8" t="s">
        <v>13</v>
      </c>
    </row>
    <row r="108" spans="2:10" x14ac:dyDescent="0.25">
      <c r="B108" s="6" t="s">
        <v>25</v>
      </c>
      <c r="C108" s="6">
        <v>0.1</v>
      </c>
      <c r="D108" s="6">
        <v>0.01</v>
      </c>
      <c r="E108" s="6">
        <v>17772</v>
      </c>
      <c r="F108" s="6">
        <v>0</v>
      </c>
      <c r="G108" s="6">
        <v>-1.5715290000000001E-6</v>
      </c>
      <c r="H108" s="8">
        <v>1.313997E-6</v>
      </c>
      <c r="I108" s="8">
        <v>1.3140000000000001</v>
      </c>
      <c r="J108" s="9">
        <f t="shared" si="4"/>
        <v>13.14</v>
      </c>
    </row>
    <row r="109" spans="2:10" x14ac:dyDescent="0.25">
      <c r="B109" s="6" t="s">
        <v>25</v>
      </c>
      <c r="C109" s="6">
        <v>0.1</v>
      </c>
      <c r="D109" s="6">
        <v>0.1</v>
      </c>
      <c r="E109" s="6">
        <v>17996</v>
      </c>
      <c r="F109" s="6">
        <v>0</v>
      </c>
      <c r="G109" s="6">
        <v>-1.6395159999999999E-6</v>
      </c>
      <c r="H109" s="8">
        <v>4.3994299999999998E-7</v>
      </c>
      <c r="I109" s="8">
        <v>0.43990000000000001</v>
      </c>
      <c r="J109" s="9">
        <f t="shared" si="4"/>
        <v>4.399</v>
      </c>
    </row>
    <row r="110" spans="2:10" x14ac:dyDescent="0.25">
      <c r="B110" s="6" t="s">
        <v>25</v>
      </c>
      <c r="C110" s="6">
        <v>0.1</v>
      </c>
      <c r="D110" s="6">
        <v>1</v>
      </c>
      <c r="E110" s="6">
        <v>8997</v>
      </c>
      <c r="F110" s="6">
        <v>0</v>
      </c>
      <c r="G110" s="6">
        <v>-1.6539580000000001E-6</v>
      </c>
      <c r="H110" s="8">
        <v>2.0946139999999999E-7</v>
      </c>
      <c r="I110" s="8">
        <v>0.20949999999999999</v>
      </c>
      <c r="J110" s="9">
        <f t="shared" si="4"/>
        <v>2.0949999999999998</v>
      </c>
    </row>
    <row r="111" spans="2:10" x14ac:dyDescent="0.25">
      <c r="B111" s="6" t="s">
        <v>25</v>
      </c>
      <c r="C111" s="6">
        <v>0.1</v>
      </c>
      <c r="D111" s="6">
        <v>10</v>
      </c>
      <c r="E111" s="6">
        <v>1638</v>
      </c>
      <c r="F111" s="6">
        <v>0</v>
      </c>
      <c r="G111" s="6">
        <v>-7.6796639999999998E-7</v>
      </c>
      <c r="H111" s="8">
        <v>7.7805479999999995E-8</v>
      </c>
      <c r="I111" s="8">
        <v>7.7799999999999994E-2</v>
      </c>
      <c r="J111" s="9">
        <f t="shared" si="4"/>
        <v>0.77799999999999991</v>
      </c>
    </row>
    <row r="112" spans="2:10" x14ac:dyDescent="0.25">
      <c r="B112" s="6" t="s">
        <v>25</v>
      </c>
      <c r="C112" s="6">
        <v>0.1</v>
      </c>
      <c r="D112" s="6">
        <v>50</v>
      </c>
      <c r="E112" s="6">
        <v>353</v>
      </c>
      <c r="F112" s="6">
        <v>0</v>
      </c>
      <c r="G112" s="6">
        <v>-7.3781920000000003E-7</v>
      </c>
      <c r="H112" s="8">
        <v>5.3072070000000003E-8</v>
      </c>
      <c r="I112" s="8">
        <v>5.3100000000000001E-2</v>
      </c>
      <c r="J112" s="9">
        <f t="shared" si="4"/>
        <v>0.53100000000000003</v>
      </c>
    </row>
    <row r="113" spans="2:10" x14ac:dyDescent="0.25">
      <c r="B113" s="6" t="s">
        <v>25</v>
      </c>
      <c r="C113" s="6">
        <v>0.1</v>
      </c>
      <c r="D113" s="6">
        <v>100</v>
      </c>
      <c r="E113" s="6">
        <v>179</v>
      </c>
      <c r="F113" s="6">
        <v>0</v>
      </c>
      <c r="G113" s="6">
        <v>-7.3932600000000004E-7</v>
      </c>
      <c r="H113" s="8">
        <v>6.6321359999999998E-8</v>
      </c>
      <c r="I113" s="8">
        <v>6.6299999999999998E-2</v>
      </c>
      <c r="J113" s="9">
        <f t="shared" si="4"/>
        <v>0.66299999999999992</v>
      </c>
    </row>
    <row r="114" spans="2:10" x14ac:dyDescent="0.25">
      <c r="B114" s="6" t="s">
        <v>25</v>
      </c>
      <c r="C114" s="6">
        <v>0.1</v>
      </c>
      <c r="D114" s="6">
        <v>1000</v>
      </c>
      <c r="E114" s="6">
        <v>19</v>
      </c>
      <c r="F114" s="6">
        <v>0</v>
      </c>
      <c r="G114" s="6">
        <v>-1.6132620000000001E-6</v>
      </c>
      <c r="H114" s="8">
        <v>4.15585E-7</v>
      </c>
      <c r="I114" s="8">
        <v>0.41560000000000002</v>
      </c>
      <c r="J114" s="9">
        <f t="shared" si="4"/>
        <v>4.1559999999999997</v>
      </c>
    </row>
    <row r="115" spans="2:10" x14ac:dyDescent="0.25">
      <c r="B115" s="6" t="s">
        <v>25</v>
      </c>
      <c r="C115" s="6">
        <v>1</v>
      </c>
      <c r="D115" s="6">
        <v>0.01</v>
      </c>
      <c r="E115" s="6">
        <v>18005</v>
      </c>
      <c r="F115" s="6">
        <v>0</v>
      </c>
      <c r="G115" s="6">
        <v>-4.0483349999999998E-8</v>
      </c>
      <c r="H115" s="8">
        <v>3.120645E-6</v>
      </c>
      <c r="I115" s="8">
        <v>3.1206</v>
      </c>
      <c r="J115" s="9">
        <f t="shared" si="4"/>
        <v>3.1206</v>
      </c>
    </row>
    <row r="116" spans="2:10" x14ac:dyDescent="0.25">
      <c r="B116" s="6" t="s">
        <v>25</v>
      </c>
      <c r="C116" s="6">
        <v>1</v>
      </c>
      <c r="D116" s="6">
        <v>0.1</v>
      </c>
      <c r="E116" s="6">
        <v>17994</v>
      </c>
      <c r="F116" s="6">
        <v>0</v>
      </c>
      <c r="G116" s="6">
        <v>-2.1521839999999999E-6</v>
      </c>
      <c r="H116" s="8">
        <v>5.4250830000000003E-7</v>
      </c>
      <c r="I116" s="8">
        <v>0.54249999999999998</v>
      </c>
      <c r="J116" s="9">
        <f t="shared" si="4"/>
        <v>0.54249999999999998</v>
      </c>
    </row>
    <row r="117" spans="2:10" x14ac:dyDescent="0.25">
      <c r="B117" s="6" t="s">
        <v>25</v>
      </c>
      <c r="C117" s="6">
        <v>1</v>
      </c>
      <c r="D117" s="6">
        <v>1</v>
      </c>
      <c r="E117" s="6">
        <v>8998</v>
      </c>
      <c r="F117" s="6">
        <v>0</v>
      </c>
      <c r="G117" s="6">
        <v>-9.4940080000000001E-7</v>
      </c>
      <c r="H117" s="8">
        <v>1.667931E-7</v>
      </c>
      <c r="I117" s="8">
        <v>0.1668</v>
      </c>
      <c r="J117" s="9">
        <f t="shared" si="4"/>
        <v>0.1668</v>
      </c>
    </row>
    <row r="118" spans="2:10" x14ac:dyDescent="0.25">
      <c r="B118" s="6" t="s">
        <v>25</v>
      </c>
      <c r="C118" s="6">
        <v>1</v>
      </c>
      <c r="D118" s="6">
        <v>10</v>
      </c>
      <c r="E118" s="6">
        <v>1638</v>
      </c>
      <c r="F118" s="6">
        <v>0</v>
      </c>
      <c r="G118" s="6">
        <v>-6.0440159999999997E-7</v>
      </c>
      <c r="H118" s="8">
        <v>8.5241139999999994E-8</v>
      </c>
      <c r="I118" s="8">
        <v>8.5199999999999998E-2</v>
      </c>
      <c r="J118" s="9">
        <f t="shared" si="4"/>
        <v>8.5199999999999998E-2</v>
      </c>
    </row>
    <row r="119" spans="2:10" x14ac:dyDescent="0.25">
      <c r="B119" s="6" t="s">
        <v>25</v>
      </c>
      <c r="C119" s="6">
        <v>1</v>
      </c>
      <c r="D119" s="6">
        <v>50</v>
      </c>
      <c r="E119" s="6">
        <v>315</v>
      </c>
      <c r="F119" s="6">
        <v>0</v>
      </c>
      <c r="G119" s="6">
        <v>-5.3973629999999996E-7</v>
      </c>
      <c r="H119" s="8">
        <v>7.1426080000000006E-8</v>
      </c>
      <c r="I119" s="8">
        <v>7.1400000000000005E-2</v>
      </c>
      <c r="J119" s="9">
        <f t="shared" si="4"/>
        <v>7.1400000000000005E-2</v>
      </c>
    </row>
    <row r="120" spans="2:10" x14ac:dyDescent="0.25">
      <c r="B120" s="6" t="s">
        <v>25</v>
      </c>
      <c r="C120" s="6">
        <v>1</v>
      </c>
      <c r="D120" s="6">
        <v>100</v>
      </c>
      <c r="E120" s="6">
        <v>179</v>
      </c>
      <c r="F120" s="6">
        <v>0</v>
      </c>
      <c r="G120" s="6">
        <v>-5.306365E-7</v>
      </c>
      <c r="H120" s="8">
        <v>5.9044560000000002E-8</v>
      </c>
      <c r="I120" s="8">
        <v>5.8999999999999997E-2</v>
      </c>
      <c r="J120" s="9">
        <f t="shared" si="4"/>
        <v>5.8999999999999997E-2</v>
      </c>
    </row>
    <row r="121" spans="2:10" x14ac:dyDescent="0.25">
      <c r="B121" s="6" t="s">
        <v>25</v>
      </c>
      <c r="C121" s="6">
        <v>1</v>
      </c>
      <c r="D121" s="6">
        <v>1000</v>
      </c>
      <c r="E121" s="6">
        <v>19</v>
      </c>
      <c r="F121" s="6">
        <v>0</v>
      </c>
      <c r="G121" s="6">
        <v>-9.1125989999999998E-7</v>
      </c>
      <c r="H121" s="8">
        <v>2.23606E-7</v>
      </c>
      <c r="I121" s="8">
        <v>0.22359999999999999</v>
      </c>
      <c r="J121" s="9">
        <f t="shared" si="4"/>
        <v>0.22359999999999999</v>
      </c>
    </row>
    <row r="122" spans="2:10" x14ac:dyDescent="0.25">
      <c r="B122" s="6" t="s">
        <v>25</v>
      </c>
      <c r="C122" s="6">
        <v>10</v>
      </c>
      <c r="D122" s="6">
        <v>0.01</v>
      </c>
      <c r="E122" s="6">
        <v>17997</v>
      </c>
      <c r="F122" s="6">
        <v>0</v>
      </c>
      <c r="G122" s="6">
        <v>-2.3465349999999998E-6</v>
      </c>
      <c r="H122" s="8">
        <v>2.817683E-5</v>
      </c>
      <c r="I122" s="8">
        <v>28.1768</v>
      </c>
      <c r="J122" s="9">
        <f t="shared" si="4"/>
        <v>2.8176800000000002</v>
      </c>
    </row>
    <row r="123" spans="2:10" x14ac:dyDescent="0.25">
      <c r="B123" s="6" t="s">
        <v>25</v>
      </c>
      <c r="C123" s="6">
        <v>10</v>
      </c>
      <c r="D123" s="6">
        <v>0.1</v>
      </c>
      <c r="E123" s="6">
        <v>17996</v>
      </c>
      <c r="F123" s="6">
        <v>0</v>
      </c>
      <c r="G123" s="6">
        <v>-1.302093E-5</v>
      </c>
      <c r="H123" s="8">
        <v>3.2482040000000002E-6</v>
      </c>
      <c r="I123" s="8">
        <v>3.2482000000000002</v>
      </c>
      <c r="J123" s="9">
        <f t="shared" si="4"/>
        <v>0.32482</v>
      </c>
    </row>
    <row r="124" spans="2:10" x14ac:dyDescent="0.25">
      <c r="B124" s="6" t="s">
        <v>25</v>
      </c>
      <c r="C124" s="6">
        <v>10</v>
      </c>
      <c r="D124" s="6">
        <v>1</v>
      </c>
      <c r="E124" s="6">
        <v>9000</v>
      </c>
      <c r="F124" s="6">
        <v>0</v>
      </c>
      <c r="G124" s="6">
        <v>-6.3481800000000001E-7</v>
      </c>
      <c r="H124" s="8">
        <v>6.6969040000000003E-7</v>
      </c>
      <c r="I124" s="8">
        <v>0.66969999999999996</v>
      </c>
      <c r="J124" s="9">
        <f t="shared" si="4"/>
        <v>6.6970000000000002E-2</v>
      </c>
    </row>
    <row r="125" spans="2:10" x14ac:dyDescent="0.25">
      <c r="B125" s="6" t="s">
        <v>25</v>
      </c>
      <c r="C125" s="6">
        <v>10</v>
      </c>
      <c r="D125" s="6">
        <v>10</v>
      </c>
      <c r="E125" s="6">
        <v>1637</v>
      </c>
      <c r="F125" s="6">
        <v>0</v>
      </c>
      <c r="G125" s="6">
        <v>-1.06814E-6</v>
      </c>
      <c r="H125" s="8">
        <v>3.3054110000000001E-7</v>
      </c>
      <c r="I125" s="8">
        <v>0.33050000000000002</v>
      </c>
      <c r="J125" s="9">
        <f t="shared" si="4"/>
        <v>3.3050000000000003E-2</v>
      </c>
    </row>
    <row r="126" spans="2:10" x14ac:dyDescent="0.25">
      <c r="B126" s="6" t="s">
        <v>25</v>
      </c>
      <c r="C126" s="6">
        <v>10</v>
      </c>
      <c r="D126" s="6">
        <v>50</v>
      </c>
      <c r="E126" s="6">
        <v>329</v>
      </c>
      <c r="F126" s="6">
        <v>0</v>
      </c>
      <c r="G126" s="6">
        <v>-2.2212049999999999E-7</v>
      </c>
      <c r="H126" s="8">
        <v>1.2371569999999999E-7</v>
      </c>
      <c r="I126" s="8">
        <v>0.1237</v>
      </c>
      <c r="J126" s="9">
        <f t="shared" si="4"/>
        <v>1.2370000000000001E-2</v>
      </c>
    </row>
    <row r="127" spans="2:10" x14ac:dyDescent="0.25">
      <c r="B127" s="6" t="s">
        <v>25</v>
      </c>
      <c r="C127" s="6">
        <v>10</v>
      </c>
      <c r="D127" s="6">
        <v>100</v>
      </c>
      <c r="E127" s="6">
        <v>179</v>
      </c>
      <c r="F127" s="6">
        <v>0</v>
      </c>
      <c r="G127" s="6">
        <v>-2.0010360000000001E-7</v>
      </c>
      <c r="H127" s="8">
        <v>8.3075050000000004E-8</v>
      </c>
      <c r="I127" s="8">
        <v>8.3099999999999993E-2</v>
      </c>
      <c r="J127" s="9">
        <f t="shared" si="4"/>
        <v>8.3099999999999997E-3</v>
      </c>
    </row>
    <row r="128" spans="2:10" x14ac:dyDescent="0.25">
      <c r="B128" s="6" t="s">
        <v>25</v>
      </c>
      <c r="C128" s="6">
        <v>10</v>
      </c>
      <c r="D128" s="6">
        <v>1000</v>
      </c>
      <c r="E128" s="6">
        <v>19</v>
      </c>
      <c r="F128" s="6">
        <v>0</v>
      </c>
      <c r="G128" s="6">
        <v>-2.0312089999999999E-7</v>
      </c>
      <c r="H128" s="8">
        <v>8.3480989999999995E-8</v>
      </c>
      <c r="I128" s="8">
        <v>8.3500000000000005E-2</v>
      </c>
      <c r="J128" s="9">
        <f t="shared" si="4"/>
        <v>8.3499999999999998E-3</v>
      </c>
    </row>
    <row r="129" spans="2:10" x14ac:dyDescent="0.25">
      <c r="B129" s="6" t="s">
        <v>25</v>
      </c>
      <c r="C129" s="6">
        <v>100</v>
      </c>
      <c r="D129" s="6">
        <v>0.01</v>
      </c>
      <c r="E129" s="6">
        <v>11992</v>
      </c>
      <c r="F129" s="6">
        <v>0</v>
      </c>
      <c r="G129" s="6">
        <v>3.6739969999999999E-4</v>
      </c>
      <c r="H129" s="8">
        <v>5.5485280000000005E-4</v>
      </c>
      <c r="I129" s="8">
        <v>554.8528</v>
      </c>
      <c r="J129" s="9">
        <f t="shared" si="4"/>
        <v>5.5485280000000001</v>
      </c>
    </row>
    <row r="130" spans="2:10" x14ac:dyDescent="0.25">
      <c r="B130" s="6" t="s">
        <v>25</v>
      </c>
      <c r="C130" s="6">
        <v>100</v>
      </c>
      <c r="D130" s="6">
        <v>0.1</v>
      </c>
      <c r="E130" s="6">
        <v>12000</v>
      </c>
      <c r="F130" s="6">
        <v>0</v>
      </c>
      <c r="G130" s="6">
        <v>3.4846440000000002E-4</v>
      </c>
      <c r="H130" s="8">
        <v>1.212235E-4</v>
      </c>
      <c r="I130" s="8">
        <v>121.2235</v>
      </c>
      <c r="J130" s="9">
        <f t="shared" si="4"/>
        <v>1.212235</v>
      </c>
    </row>
    <row r="131" spans="2:10" x14ac:dyDescent="0.25">
      <c r="B131" s="6" t="s">
        <v>25</v>
      </c>
      <c r="C131" s="6">
        <v>100</v>
      </c>
      <c r="D131" s="6">
        <v>1</v>
      </c>
      <c r="E131" s="6">
        <v>7199</v>
      </c>
      <c r="F131" s="6">
        <v>0</v>
      </c>
      <c r="G131" s="6">
        <v>4.1705229999999997E-6</v>
      </c>
      <c r="H131" s="8">
        <v>3.5971530000000002E-5</v>
      </c>
      <c r="I131" s="8">
        <v>35.971499999999999</v>
      </c>
      <c r="J131" s="9">
        <f t="shared" si="4"/>
        <v>0.35971500000000001</v>
      </c>
    </row>
    <row r="132" spans="2:10" x14ac:dyDescent="0.25">
      <c r="B132" s="6" t="s">
        <v>25</v>
      </c>
      <c r="C132" s="6">
        <v>100</v>
      </c>
      <c r="D132" s="6">
        <v>10</v>
      </c>
      <c r="E132" s="6">
        <v>1567</v>
      </c>
      <c r="F132" s="6">
        <v>0</v>
      </c>
      <c r="G132" s="6">
        <v>1.778882E-5</v>
      </c>
      <c r="H132" s="8">
        <v>1.2734440000000001E-5</v>
      </c>
      <c r="I132" s="8">
        <v>12.734400000000001</v>
      </c>
      <c r="J132" s="9">
        <f t="shared" si="4"/>
        <v>0.12734400000000001</v>
      </c>
    </row>
    <row r="133" spans="2:10" x14ac:dyDescent="0.25">
      <c r="B133" s="6" t="s">
        <v>25</v>
      </c>
      <c r="C133" s="6">
        <v>100</v>
      </c>
      <c r="D133" s="6">
        <v>50</v>
      </c>
      <c r="E133" s="6">
        <v>341</v>
      </c>
      <c r="F133" s="6">
        <v>0</v>
      </c>
      <c r="G133" s="6">
        <v>2.3596869999999999E-5</v>
      </c>
      <c r="H133" s="8">
        <v>5.8025559999999998E-6</v>
      </c>
      <c r="I133" s="8">
        <v>5.8026</v>
      </c>
      <c r="J133" s="9">
        <f t="shared" si="4"/>
        <v>5.8026000000000001E-2</v>
      </c>
    </row>
    <row r="134" spans="2:10" x14ac:dyDescent="0.25">
      <c r="B134" s="6" t="s">
        <v>25</v>
      </c>
      <c r="C134" s="6">
        <v>100</v>
      </c>
      <c r="D134" s="6">
        <v>100</v>
      </c>
      <c r="E134" s="6">
        <v>173</v>
      </c>
      <c r="F134" s="6">
        <v>0</v>
      </c>
      <c r="G134" s="6">
        <v>2.4291399999999999E-5</v>
      </c>
      <c r="H134" s="8">
        <v>4.4322529999999997E-6</v>
      </c>
      <c r="I134" s="8">
        <v>4.4322999999999997</v>
      </c>
      <c r="J134" s="9">
        <f t="shared" si="4"/>
        <v>4.4322999999999994E-2</v>
      </c>
    </row>
    <row r="135" spans="2:10" x14ac:dyDescent="0.25">
      <c r="B135" s="6" t="s">
        <v>25</v>
      </c>
      <c r="C135" s="6">
        <v>100</v>
      </c>
      <c r="D135" s="6">
        <v>1000</v>
      </c>
      <c r="E135" s="6">
        <v>19</v>
      </c>
      <c r="F135" s="6">
        <v>0</v>
      </c>
      <c r="G135" s="6">
        <v>2.243241E-5</v>
      </c>
      <c r="H135" s="8">
        <v>5.3955509999999998E-6</v>
      </c>
      <c r="I135" s="8">
        <v>5.3956</v>
      </c>
      <c r="J135" s="9">
        <f t="shared" si="4"/>
        <v>5.3955999999999997E-2</v>
      </c>
    </row>
    <row r="136" spans="2:10" x14ac:dyDescent="0.25">
      <c r="B136" s="6" t="s">
        <v>25</v>
      </c>
      <c r="C136" s="6">
        <v>1000</v>
      </c>
      <c r="D136" s="6">
        <v>0.01</v>
      </c>
      <c r="E136" s="6">
        <v>12000</v>
      </c>
      <c r="F136" s="6">
        <v>0</v>
      </c>
      <c r="G136" s="6">
        <v>1.016476E-4</v>
      </c>
      <c r="H136" s="8">
        <v>2.8414619999999999E-3</v>
      </c>
      <c r="I136" s="8">
        <v>2841.4623999999999</v>
      </c>
      <c r="J136" s="9">
        <f t="shared" si="4"/>
        <v>2.8414623999999997</v>
      </c>
    </row>
    <row r="137" spans="2:10" x14ac:dyDescent="0.25">
      <c r="B137" s="6" t="s">
        <v>25</v>
      </c>
      <c r="C137" s="6">
        <v>1000</v>
      </c>
      <c r="D137" s="6">
        <v>0.1</v>
      </c>
      <c r="E137" s="6">
        <v>9287</v>
      </c>
      <c r="F137" s="6">
        <v>0</v>
      </c>
      <c r="G137" s="6">
        <v>2.958781E-4</v>
      </c>
      <c r="H137" s="8">
        <v>3.5168009999999997E-4</v>
      </c>
      <c r="I137" s="8">
        <v>351.68009999999998</v>
      </c>
      <c r="J137" s="9">
        <f t="shared" si="4"/>
        <v>0.3516801</v>
      </c>
    </row>
    <row r="138" spans="2:10" x14ac:dyDescent="0.25">
      <c r="B138" s="6" t="s">
        <v>25</v>
      </c>
      <c r="C138" s="6">
        <v>1000</v>
      </c>
      <c r="D138" s="6">
        <v>1</v>
      </c>
      <c r="E138" s="6">
        <v>7200</v>
      </c>
      <c r="F138" s="6">
        <v>0</v>
      </c>
      <c r="G138" s="6">
        <v>5.2711000000000002E-6</v>
      </c>
      <c r="H138" s="8">
        <v>7.5391549999999995E-5</v>
      </c>
      <c r="I138" s="8">
        <v>75.391499999999994</v>
      </c>
      <c r="J138" s="9">
        <f t="shared" si="4"/>
        <v>7.53915E-2</v>
      </c>
    </row>
    <row r="139" spans="2:10" x14ac:dyDescent="0.25">
      <c r="B139" s="6" t="s">
        <v>25</v>
      </c>
      <c r="C139" s="6">
        <v>1000</v>
      </c>
      <c r="D139" s="6">
        <v>10</v>
      </c>
      <c r="E139" s="6">
        <v>1566</v>
      </c>
      <c r="F139" s="6">
        <v>0</v>
      </c>
      <c r="G139" s="6">
        <v>2.707862E-5</v>
      </c>
      <c r="H139" s="8">
        <v>3.3503970000000001E-5</v>
      </c>
      <c r="I139" s="8">
        <v>33.503999999999998</v>
      </c>
      <c r="J139" s="9">
        <f t="shared" si="4"/>
        <v>3.3503999999999999E-2</v>
      </c>
    </row>
    <row r="140" spans="2:10" x14ac:dyDescent="0.25">
      <c r="B140" s="6" t="s">
        <v>25</v>
      </c>
      <c r="C140" s="6">
        <v>1000</v>
      </c>
      <c r="D140" s="6">
        <v>50</v>
      </c>
      <c r="E140" s="6">
        <v>341</v>
      </c>
      <c r="F140" s="6">
        <v>0</v>
      </c>
      <c r="G140" s="6">
        <v>6.0279199999999997E-5</v>
      </c>
      <c r="H140" s="8">
        <v>1.417533E-5</v>
      </c>
      <c r="I140" s="8">
        <v>14.1753</v>
      </c>
      <c r="J140" s="9">
        <f t="shared" si="4"/>
        <v>1.41753E-2</v>
      </c>
    </row>
    <row r="141" spans="2:10" x14ac:dyDescent="0.25">
      <c r="B141" s="6" t="s">
        <v>25</v>
      </c>
      <c r="C141" s="6">
        <v>1000</v>
      </c>
      <c r="D141" s="6">
        <v>100</v>
      </c>
      <c r="E141" s="6">
        <v>173</v>
      </c>
      <c r="F141" s="6">
        <v>0</v>
      </c>
      <c r="G141" s="6">
        <v>6.1669720000000005E-5</v>
      </c>
      <c r="H141" s="8">
        <v>1.074735E-5</v>
      </c>
      <c r="I141" s="8">
        <v>10.747400000000001</v>
      </c>
      <c r="J141" s="9">
        <f t="shared" si="4"/>
        <v>1.0747400000000001E-2</v>
      </c>
    </row>
    <row r="142" spans="2:10" x14ac:dyDescent="0.25">
      <c r="B142" s="6" t="s">
        <v>25</v>
      </c>
      <c r="C142" s="6">
        <v>1000</v>
      </c>
      <c r="D142" s="6">
        <v>1000</v>
      </c>
      <c r="E142" s="6">
        <v>19</v>
      </c>
      <c r="F142" s="6">
        <v>0</v>
      </c>
      <c r="G142" s="6">
        <v>6.355582E-5</v>
      </c>
      <c r="H142" s="8">
        <v>1.5470139999999999E-5</v>
      </c>
      <c r="I142" s="8">
        <v>15.4701</v>
      </c>
      <c r="J142" s="9">
        <f t="shared" si="4"/>
        <v>1.5470100000000001E-2</v>
      </c>
    </row>
    <row r="143" spans="2:10" x14ac:dyDescent="0.25">
      <c r="F143" s="6"/>
      <c r="H143" s="8"/>
    </row>
    <row r="144" spans="2:10" x14ac:dyDescent="0.25">
      <c r="F144" s="6"/>
      <c r="H144" s="8"/>
    </row>
    <row r="145" spans="6:8" x14ac:dyDescent="0.25">
      <c r="F145" s="6"/>
      <c r="H145" s="8"/>
    </row>
    <row r="146" spans="6:8" x14ac:dyDescent="0.25">
      <c r="F146" s="6"/>
      <c r="H146" s="8"/>
    </row>
    <row r="147" spans="6:8" x14ac:dyDescent="0.25">
      <c r="F147" s="6"/>
      <c r="H147" s="8"/>
    </row>
    <row r="148" spans="6:8" x14ac:dyDescent="0.25">
      <c r="F148" s="6"/>
      <c r="H148" s="8"/>
    </row>
    <row r="149" spans="6:8" x14ac:dyDescent="0.25">
      <c r="F149" s="6"/>
      <c r="H149" s="8"/>
    </row>
  </sheetData>
  <sortState ref="B108:I142">
    <sortCondition ref="C108:C142"/>
    <sortCondition ref="D108:D1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topLeftCell="A37" zoomScale="160" zoomScaleNormal="160" workbookViewId="0">
      <selection activeCell="M33" sqref="M33"/>
    </sheetView>
  </sheetViews>
  <sheetFormatPr defaultRowHeight="15" x14ac:dyDescent="0.25"/>
  <cols>
    <col min="1" max="1" width="15" style="6" customWidth="1"/>
    <col min="2" max="2" width="28.5703125" style="6" customWidth="1"/>
    <col min="3" max="3" width="11.42578125" style="6" customWidth="1"/>
    <col min="4" max="4" width="12.28515625" style="6" hidden="1" customWidth="1"/>
    <col min="5" max="5" width="13.28515625" style="7" hidden="1" customWidth="1"/>
    <col min="6" max="6" width="9.140625" style="6" hidden="1" customWidth="1"/>
    <col min="7" max="7" width="14" style="6" hidden="1" customWidth="1"/>
    <col min="8" max="8" width="14.28515625" style="8" hidden="1" customWidth="1"/>
    <col min="9" max="9" width="19.85546875" style="9" customWidth="1"/>
    <col min="10" max="10" width="13.140625" style="6" customWidth="1"/>
  </cols>
  <sheetData>
    <row r="1" spans="1:10" ht="21" x14ac:dyDescent="0.35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2" t="s">
        <v>3</v>
      </c>
    </row>
    <row r="2" spans="1:10" x14ac:dyDescent="0.25">
      <c r="A2" s="6" t="s">
        <v>11</v>
      </c>
      <c r="B2" s="6" t="s">
        <v>14</v>
      </c>
      <c r="C2" s="6">
        <v>0.1</v>
      </c>
      <c r="D2" s="6">
        <v>1</v>
      </c>
      <c r="F2" s="7"/>
      <c r="G2" s="7"/>
      <c r="I2" s="9">
        <v>2.1619999999999999</v>
      </c>
      <c r="J2" s="6">
        <v>1</v>
      </c>
    </row>
    <row r="3" spans="1:10" x14ac:dyDescent="0.25">
      <c r="A3" s="6" t="s">
        <v>11</v>
      </c>
      <c r="B3" s="6" t="s">
        <v>14</v>
      </c>
      <c r="C3" s="6">
        <v>0.1</v>
      </c>
      <c r="D3" s="6">
        <v>10</v>
      </c>
      <c r="F3" s="7"/>
      <c r="G3" s="7"/>
      <c r="I3" s="9">
        <v>0.74299999999999999</v>
      </c>
      <c r="J3" s="6">
        <v>10</v>
      </c>
    </row>
    <row r="4" spans="1:10" x14ac:dyDescent="0.25">
      <c r="A4" s="6" t="s">
        <v>11</v>
      </c>
      <c r="B4" s="6" t="s">
        <v>14</v>
      </c>
      <c r="C4" s="6">
        <v>0.1</v>
      </c>
      <c r="D4" s="6">
        <v>50</v>
      </c>
      <c r="F4" s="7"/>
      <c r="G4" s="7"/>
      <c r="I4" s="9">
        <v>0.75700000000000001</v>
      </c>
      <c r="J4" s="6">
        <v>50</v>
      </c>
    </row>
    <row r="5" spans="1:10" x14ac:dyDescent="0.25">
      <c r="A5" s="6" t="s">
        <v>11</v>
      </c>
      <c r="B5" s="6" t="s">
        <v>14</v>
      </c>
      <c r="C5" s="6">
        <v>0.1</v>
      </c>
      <c r="D5" s="6">
        <v>100</v>
      </c>
      <c r="F5" s="7"/>
      <c r="G5" s="7"/>
      <c r="I5" s="9">
        <v>0.96099999999999997</v>
      </c>
      <c r="J5" s="6">
        <v>100</v>
      </c>
    </row>
    <row r="6" spans="1:10" x14ac:dyDescent="0.25">
      <c r="A6" s="6" t="s">
        <v>11</v>
      </c>
      <c r="B6" s="6" t="s">
        <v>14</v>
      </c>
      <c r="C6" s="6">
        <v>0.1</v>
      </c>
      <c r="D6" s="6">
        <v>1000</v>
      </c>
      <c r="F6" s="7"/>
      <c r="G6" s="7"/>
      <c r="I6" s="9">
        <v>2.1379999999999999</v>
      </c>
      <c r="J6" s="6">
        <v>1000</v>
      </c>
    </row>
    <row r="7" spans="1:10" x14ac:dyDescent="0.25">
      <c r="A7" s="6" t="s">
        <v>11</v>
      </c>
      <c r="B7" s="6" t="s">
        <v>14</v>
      </c>
      <c r="C7" s="6">
        <v>1</v>
      </c>
      <c r="D7" s="6">
        <v>1</v>
      </c>
      <c r="F7" s="7"/>
      <c r="G7" s="7"/>
      <c r="I7" s="9">
        <v>0.16320000000000001</v>
      </c>
      <c r="J7" s="6">
        <v>1</v>
      </c>
    </row>
    <row r="8" spans="1:10" x14ac:dyDescent="0.25">
      <c r="A8" s="6" t="s">
        <v>11</v>
      </c>
      <c r="B8" s="6" t="s">
        <v>14</v>
      </c>
      <c r="C8" s="6">
        <v>1</v>
      </c>
      <c r="D8" s="6">
        <v>10</v>
      </c>
      <c r="F8" s="7"/>
      <c r="G8" s="7"/>
      <c r="I8" s="9">
        <v>9.3799999999999994E-2</v>
      </c>
      <c r="J8" s="6">
        <v>10</v>
      </c>
    </row>
    <row r="9" spans="1:10" x14ac:dyDescent="0.25">
      <c r="A9" s="6" t="s">
        <v>11</v>
      </c>
      <c r="B9" s="6" t="s">
        <v>14</v>
      </c>
      <c r="C9" s="6">
        <v>1</v>
      </c>
      <c r="D9" s="6">
        <v>50</v>
      </c>
      <c r="F9" s="7"/>
      <c r="G9" s="7"/>
      <c r="I9" s="9">
        <v>7.4399999999999994E-2</v>
      </c>
      <c r="J9" s="6">
        <v>50</v>
      </c>
    </row>
    <row r="10" spans="1:10" x14ac:dyDescent="0.25">
      <c r="A10" s="6" t="s">
        <v>11</v>
      </c>
      <c r="B10" s="6" t="s">
        <v>14</v>
      </c>
      <c r="C10" s="6">
        <v>1</v>
      </c>
      <c r="D10" s="6">
        <v>100</v>
      </c>
      <c r="F10" s="7"/>
      <c r="G10" s="7"/>
      <c r="I10" s="9">
        <v>0.10050000000000001</v>
      </c>
      <c r="J10" s="6">
        <v>100</v>
      </c>
    </row>
    <row r="11" spans="1:10" x14ac:dyDescent="0.25">
      <c r="A11" s="6" t="s">
        <v>11</v>
      </c>
      <c r="B11" s="6" t="s">
        <v>14</v>
      </c>
      <c r="C11" s="6">
        <v>10</v>
      </c>
      <c r="D11" s="6">
        <v>1</v>
      </c>
      <c r="F11" s="7"/>
      <c r="G11" s="7"/>
      <c r="I11" s="9">
        <v>6.7119999999999999E-2</v>
      </c>
      <c r="J11" s="6">
        <v>1</v>
      </c>
    </row>
    <row r="12" spans="1:10" x14ac:dyDescent="0.25">
      <c r="A12" s="6" t="s">
        <v>11</v>
      </c>
      <c r="B12" s="6" t="s">
        <v>14</v>
      </c>
      <c r="C12" s="6">
        <v>10</v>
      </c>
      <c r="D12" s="6">
        <v>10</v>
      </c>
      <c r="F12" s="7"/>
      <c r="G12" s="7"/>
      <c r="I12" s="9">
        <v>3.542E-2</v>
      </c>
      <c r="J12" s="6">
        <v>10</v>
      </c>
    </row>
    <row r="13" spans="1:10" x14ac:dyDescent="0.25">
      <c r="A13" s="6" t="s">
        <v>11</v>
      </c>
      <c r="B13" s="6" t="s">
        <v>14</v>
      </c>
      <c r="C13" s="6">
        <v>10</v>
      </c>
      <c r="D13" s="6">
        <v>50</v>
      </c>
      <c r="F13" s="7"/>
      <c r="G13" s="7"/>
      <c r="I13" s="9">
        <v>1.6959999999999999E-2</v>
      </c>
      <c r="J13" s="6">
        <v>50</v>
      </c>
    </row>
    <row r="14" spans="1:10" x14ac:dyDescent="0.25">
      <c r="A14" s="6" t="s">
        <v>11</v>
      </c>
      <c r="B14" s="6" t="s">
        <v>14</v>
      </c>
      <c r="C14" s="6">
        <v>10</v>
      </c>
      <c r="D14" s="6">
        <v>100</v>
      </c>
      <c r="F14" s="7"/>
      <c r="G14" s="7"/>
      <c r="I14" s="9">
        <v>1.3050000000000001E-2</v>
      </c>
      <c r="J14" s="6">
        <v>100</v>
      </c>
    </row>
    <row r="15" spans="1:10" x14ac:dyDescent="0.25">
      <c r="A15" s="6" t="s">
        <v>11</v>
      </c>
      <c r="B15" s="6" t="s">
        <v>14</v>
      </c>
      <c r="C15" s="6">
        <v>10</v>
      </c>
      <c r="D15" s="6">
        <v>1000</v>
      </c>
      <c r="F15" s="7"/>
      <c r="G15" s="7"/>
      <c r="I15" s="9">
        <v>2.708E-2</v>
      </c>
      <c r="J15" s="6">
        <v>1000</v>
      </c>
    </row>
    <row r="16" spans="1:10" x14ac:dyDescent="0.25">
      <c r="A16" s="6" t="s">
        <v>11</v>
      </c>
      <c r="B16" s="6" t="s">
        <v>14</v>
      </c>
      <c r="C16" s="6">
        <v>100</v>
      </c>
      <c r="D16" s="6">
        <v>1</v>
      </c>
      <c r="F16" s="7"/>
      <c r="G16" s="7"/>
      <c r="I16" s="9">
        <v>0.36707299999999998</v>
      </c>
      <c r="J16" s="6">
        <v>1</v>
      </c>
    </row>
    <row r="17" spans="1:10" x14ac:dyDescent="0.25">
      <c r="A17" s="6" t="s">
        <v>11</v>
      </c>
      <c r="B17" s="6" t="s">
        <v>14</v>
      </c>
      <c r="C17" s="6">
        <v>100</v>
      </c>
      <c r="D17" s="6">
        <v>10</v>
      </c>
      <c r="F17" s="7"/>
      <c r="G17" s="7"/>
      <c r="I17" s="9">
        <v>0.12964600000000001</v>
      </c>
      <c r="J17" s="6">
        <v>10</v>
      </c>
    </row>
    <row r="18" spans="1:10" x14ac:dyDescent="0.25">
      <c r="A18" s="6" t="s">
        <v>11</v>
      </c>
      <c r="B18" s="6" t="s">
        <v>14</v>
      </c>
      <c r="C18" s="6">
        <v>100</v>
      </c>
      <c r="D18" s="6">
        <v>50</v>
      </c>
      <c r="F18" s="7"/>
      <c r="G18" s="7"/>
      <c r="I18" s="9">
        <v>5.8761000000000001E-2</v>
      </c>
      <c r="J18" s="6">
        <v>50</v>
      </c>
    </row>
    <row r="19" spans="1:10" x14ac:dyDescent="0.25">
      <c r="A19" s="6" t="s">
        <v>11</v>
      </c>
      <c r="B19" s="6" t="s">
        <v>14</v>
      </c>
      <c r="C19" s="6">
        <v>100</v>
      </c>
      <c r="D19" s="6">
        <v>100</v>
      </c>
      <c r="F19" s="7"/>
      <c r="G19" s="7"/>
      <c r="I19" s="9">
        <v>4.2619999999999998E-2</v>
      </c>
      <c r="J19" s="6">
        <v>100</v>
      </c>
    </row>
    <row r="20" spans="1:10" x14ac:dyDescent="0.25">
      <c r="A20" s="6" t="s">
        <v>11</v>
      </c>
      <c r="B20" s="6" t="s">
        <v>14</v>
      </c>
      <c r="C20" s="6">
        <v>1000</v>
      </c>
      <c r="D20" s="6">
        <v>1</v>
      </c>
      <c r="F20" s="7"/>
      <c r="G20" s="7"/>
      <c r="I20" s="9">
        <v>7.5949100000000005E-2</v>
      </c>
      <c r="J20" s="6">
        <v>1</v>
      </c>
    </row>
    <row r="21" spans="1:10" x14ac:dyDescent="0.25">
      <c r="A21" s="6" t="s">
        <v>11</v>
      </c>
      <c r="B21" s="6" t="s">
        <v>14</v>
      </c>
      <c r="C21" s="6">
        <v>1000</v>
      </c>
      <c r="D21" s="6">
        <v>10</v>
      </c>
      <c r="F21" s="7"/>
      <c r="G21" s="7"/>
      <c r="I21" s="9">
        <v>4.2198399999999997E-2</v>
      </c>
      <c r="J21" s="6">
        <v>10</v>
      </c>
    </row>
    <row r="22" spans="1:10" x14ac:dyDescent="0.25">
      <c r="A22" s="6" t="s">
        <v>11</v>
      </c>
      <c r="B22" s="6" t="s">
        <v>14</v>
      </c>
      <c r="C22" s="6">
        <v>1000</v>
      </c>
      <c r="D22" s="6">
        <v>50</v>
      </c>
      <c r="F22" s="7"/>
      <c r="G22" s="7"/>
      <c r="I22" s="9">
        <v>1.4576E-2</v>
      </c>
      <c r="J22" s="6">
        <v>50</v>
      </c>
    </row>
    <row r="23" spans="1:10" x14ac:dyDescent="0.25">
      <c r="A23" s="6" t="s">
        <v>11</v>
      </c>
      <c r="B23" s="6" t="s">
        <v>14</v>
      </c>
      <c r="C23" s="6">
        <v>1000</v>
      </c>
      <c r="D23" s="6">
        <v>100</v>
      </c>
      <c r="F23" s="7"/>
      <c r="G23" s="7"/>
      <c r="I23" s="9">
        <v>1.7077499999999999E-2</v>
      </c>
      <c r="J23" s="6">
        <v>100</v>
      </c>
    </row>
    <row r="24" spans="1:10" x14ac:dyDescent="0.25">
      <c r="A24" s="6" t="s">
        <v>21</v>
      </c>
      <c r="B24" s="6" t="s">
        <v>15</v>
      </c>
      <c r="C24" s="6">
        <v>0.1</v>
      </c>
      <c r="D24" s="6">
        <v>0.01</v>
      </c>
      <c r="F24" s="7"/>
      <c r="G24" s="7"/>
      <c r="I24" s="9">
        <v>13.072999999999999</v>
      </c>
      <c r="J24" s="6">
        <v>0.01</v>
      </c>
    </row>
    <row r="25" spans="1:10" x14ac:dyDescent="0.25">
      <c r="A25" s="6" t="s">
        <v>21</v>
      </c>
      <c r="B25" s="6" t="s">
        <v>15</v>
      </c>
      <c r="C25" s="6">
        <v>0.1</v>
      </c>
      <c r="D25" s="6">
        <v>0.1</v>
      </c>
      <c r="F25" s="7"/>
      <c r="G25" s="7"/>
      <c r="I25" s="9">
        <v>4.3639999999999999</v>
      </c>
      <c r="J25" s="6">
        <v>0.1</v>
      </c>
    </row>
    <row r="26" spans="1:10" x14ac:dyDescent="0.25">
      <c r="A26" s="6" t="s">
        <v>21</v>
      </c>
      <c r="B26" s="6" t="s">
        <v>15</v>
      </c>
      <c r="C26" s="6">
        <v>0.1</v>
      </c>
      <c r="D26" s="6">
        <v>1</v>
      </c>
      <c r="F26" s="7"/>
      <c r="G26" s="7"/>
      <c r="I26" s="9">
        <v>1.754</v>
      </c>
      <c r="J26" s="6">
        <v>1</v>
      </c>
    </row>
    <row r="27" spans="1:10" x14ac:dyDescent="0.25">
      <c r="A27" s="6" t="s">
        <v>21</v>
      </c>
      <c r="B27" s="6" t="s">
        <v>15</v>
      </c>
      <c r="C27" s="6">
        <v>0.1</v>
      </c>
      <c r="D27" s="6">
        <v>10</v>
      </c>
      <c r="F27" s="7"/>
      <c r="G27" s="7"/>
      <c r="I27" s="9">
        <v>0.85199999999999998</v>
      </c>
      <c r="J27" s="6">
        <v>10</v>
      </c>
    </row>
    <row r="28" spans="1:10" x14ac:dyDescent="0.25">
      <c r="A28" s="6" t="s">
        <v>21</v>
      </c>
      <c r="B28" s="6" t="s">
        <v>15</v>
      </c>
      <c r="C28" s="6">
        <v>0.1</v>
      </c>
      <c r="D28" s="6">
        <v>50</v>
      </c>
      <c r="F28" s="7"/>
      <c r="G28" s="7"/>
      <c r="I28" s="9">
        <v>0.40599999999999997</v>
      </c>
      <c r="J28" s="6">
        <v>50</v>
      </c>
    </row>
    <row r="29" spans="1:10" x14ac:dyDescent="0.25">
      <c r="A29" s="6" t="s">
        <v>21</v>
      </c>
      <c r="B29" s="6" t="s">
        <v>15</v>
      </c>
      <c r="C29" s="6">
        <v>0.1</v>
      </c>
      <c r="D29" s="6">
        <v>100</v>
      </c>
      <c r="F29" s="7"/>
      <c r="G29" s="7"/>
      <c r="I29" s="9">
        <v>0.28999999999999998</v>
      </c>
      <c r="J29" s="6">
        <v>100</v>
      </c>
    </row>
    <row r="30" spans="1:10" x14ac:dyDescent="0.25">
      <c r="A30" s="6" t="s">
        <v>21</v>
      </c>
      <c r="B30" s="6" t="s">
        <v>15</v>
      </c>
      <c r="C30" s="6">
        <v>0.1</v>
      </c>
      <c r="D30" s="6">
        <v>1000</v>
      </c>
      <c r="F30" s="7"/>
      <c r="G30" s="7"/>
      <c r="I30" s="9">
        <v>1.149</v>
      </c>
      <c r="J30" s="6">
        <v>1000</v>
      </c>
    </row>
    <row r="31" spans="1:10" x14ac:dyDescent="0.25">
      <c r="A31" s="6" t="s">
        <v>21</v>
      </c>
      <c r="B31" s="6" t="s">
        <v>15</v>
      </c>
      <c r="C31" s="6">
        <v>1</v>
      </c>
      <c r="D31" s="6">
        <v>0.01</v>
      </c>
      <c r="F31" s="7"/>
      <c r="G31" s="7"/>
      <c r="I31" s="9">
        <v>3.0981999999999998</v>
      </c>
      <c r="J31" s="6">
        <v>0.01</v>
      </c>
    </row>
    <row r="32" spans="1:10" x14ac:dyDescent="0.25">
      <c r="A32" s="6" t="s">
        <v>21</v>
      </c>
      <c r="B32" s="6" t="s">
        <v>15</v>
      </c>
      <c r="C32" s="6">
        <v>1</v>
      </c>
      <c r="D32" s="6">
        <v>0.1</v>
      </c>
      <c r="F32" s="7"/>
      <c r="G32" s="7"/>
      <c r="I32" s="9">
        <v>0.54790000000000005</v>
      </c>
      <c r="J32" s="6">
        <v>0.1</v>
      </c>
    </row>
    <row r="33" spans="1:10" x14ac:dyDescent="0.25">
      <c r="A33" s="6" t="s">
        <v>21</v>
      </c>
      <c r="B33" s="6" t="s">
        <v>15</v>
      </c>
      <c r="C33" s="6">
        <v>1</v>
      </c>
      <c r="D33" s="6">
        <v>1</v>
      </c>
      <c r="F33" s="7"/>
      <c r="G33" s="7"/>
      <c r="I33" s="9">
        <v>0.16689999999999999</v>
      </c>
      <c r="J33" s="6">
        <v>1</v>
      </c>
    </row>
    <row r="34" spans="1:10" x14ac:dyDescent="0.25">
      <c r="A34" s="6" t="s">
        <v>21</v>
      </c>
      <c r="B34" s="6" t="s">
        <v>15</v>
      </c>
      <c r="C34" s="6">
        <v>1</v>
      </c>
      <c r="D34" s="6">
        <v>10</v>
      </c>
      <c r="F34" s="7"/>
      <c r="G34" s="7"/>
      <c r="I34" s="9">
        <v>9.4E-2</v>
      </c>
      <c r="J34" s="6">
        <v>10</v>
      </c>
    </row>
    <row r="35" spans="1:10" x14ac:dyDescent="0.25">
      <c r="A35" s="6" t="s">
        <v>21</v>
      </c>
      <c r="B35" s="6" t="s">
        <v>15</v>
      </c>
      <c r="C35" s="6">
        <v>1</v>
      </c>
      <c r="D35" s="6">
        <v>50</v>
      </c>
      <c r="F35" s="7"/>
      <c r="G35" s="7"/>
      <c r="I35" s="9">
        <v>4.4699999999999997E-2</v>
      </c>
      <c r="J35" s="6">
        <v>50</v>
      </c>
    </row>
    <row r="36" spans="1:10" x14ac:dyDescent="0.25">
      <c r="A36" s="6" t="s">
        <v>21</v>
      </c>
      <c r="B36" s="6" t="s">
        <v>15</v>
      </c>
      <c r="C36" s="6">
        <v>1</v>
      </c>
      <c r="D36" s="6">
        <v>100</v>
      </c>
      <c r="F36" s="7"/>
      <c r="G36" s="7"/>
      <c r="I36" s="9">
        <v>3.4200000000000001E-2</v>
      </c>
      <c r="J36" s="6">
        <v>100</v>
      </c>
    </row>
    <row r="37" spans="1:10" x14ac:dyDescent="0.25">
      <c r="A37" s="6" t="s">
        <v>21</v>
      </c>
      <c r="B37" s="6" t="s">
        <v>15</v>
      </c>
      <c r="C37" s="6">
        <v>1</v>
      </c>
      <c r="D37" s="6">
        <v>1000</v>
      </c>
      <c r="F37" s="7"/>
      <c r="G37" s="7"/>
      <c r="I37" s="9">
        <v>2.3300000000000001E-2</v>
      </c>
      <c r="J37" s="6">
        <v>1000</v>
      </c>
    </row>
    <row r="38" spans="1:10" x14ac:dyDescent="0.25">
      <c r="A38" s="6" t="s">
        <v>21</v>
      </c>
      <c r="B38" s="6" t="s">
        <v>15</v>
      </c>
      <c r="C38" s="6">
        <v>10</v>
      </c>
      <c r="D38" s="6">
        <v>0.01</v>
      </c>
      <c r="F38" s="7"/>
      <c r="G38" s="7"/>
      <c r="I38" s="9">
        <v>2.7385000000000002</v>
      </c>
      <c r="J38" s="6">
        <v>0.01</v>
      </c>
    </row>
    <row r="39" spans="1:10" x14ac:dyDescent="0.25">
      <c r="A39" s="6" t="s">
        <v>21</v>
      </c>
      <c r="B39" s="6" t="s">
        <v>15</v>
      </c>
      <c r="C39" s="6">
        <v>10</v>
      </c>
      <c r="D39" s="6">
        <v>0.1</v>
      </c>
      <c r="F39" s="7"/>
      <c r="G39" s="7"/>
      <c r="I39" s="9">
        <v>0.30786999999999998</v>
      </c>
      <c r="J39" s="6">
        <v>0.1</v>
      </c>
    </row>
    <row r="40" spans="1:10" x14ac:dyDescent="0.25">
      <c r="A40" s="6" t="s">
        <v>21</v>
      </c>
      <c r="B40" s="6" t="s">
        <v>15</v>
      </c>
      <c r="C40" s="6">
        <v>10</v>
      </c>
      <c r="D40" s="6">
        <v>1</v>
      </c>
      <c r="F40" s="7"/>
      <c r="G40" s="7"/>
      <c r="I40" s="9">
        <v>6.4009999999999997E-2</v>
      </c>
      <c r="J40" s="6">
        <v>1</v>
      </c>
    </row>
    <row r="41" spans="1:10" x14ac:dyDescent="0.25">
      <c r="A41" s="6" t="s">
        <v>21</v>
      </c>
      <c r="B41" s="6" t="s">
        <v>15</v>
      </c>
      <c r="C41" s="6">
        <v>10</v>
      </c>
      <c r="D41" s="6">
        <v>10</v>
      </c>
      <c r="F41" s="7"/>
      <c r="G41" s="7"/>
      <c r="I41" s="9">
        <v>3.9600000000000003E-2</v>
      </c>
      <c r="J41" s="6">
        <v>10</v>
      </c>
    </row>
    <row r="42" spans="1:10" x14ac:dyDescent="0.25">
      <c r="A42" s="6" t="s">
        <v>21</v>
      </c>
      <c r="B42" s="6" t="s">
        <v>15</v>
      </c>
      <c r="C42" s="6">
        <v>10</v>
      </c>
      <c r="D42" s="6">
        <v>50</v>
      </c>
      <c r="F42" s="7"/>
      <c r="G42" s="7"/>
      <c r="I42" s="9">
        <v>1.3139999999999999E-2</v>
      </c>
      <c r="J42" s="6">
        <v>50</v>
      </c>
    </row>
    <row r="43" spans="1:10" x14ac:dyDescent="0.25">
      <c r="A43" s="6" t="s">
        <v>21</v>
      </c>
      <c r="B43" s="6" t="s">
        <v>15</v>
      </c>
      <c r="C43" s="6">
        <v>10</v>
      </c>
      <c r="D43" s="6">
        <v>100</v>
      </c>
      <c r="F43" s="7"/>
      <c r="G43" s="7"/>
      <c r="I43" s="9">
        <v>1.0659999999999999E-2</v>
      </c>
      <c r="J43" s="6">
        <v>100</v>
      </c>
    </row>
    <row r="44" spans="1:10" x14ac:dyDescent="0.25">
      <c r="A44" s="6" t="s">
        <v>21</v>
      </c>
      <c r="B44" s="6" t="s">
        <v>15</v>
      </c>
      <c r="C44" s="6">
        <v>10</v>
      </c>
      <c r="D44" s="6">
        <v>1000</v>
      </c>
      <c r="F44" s="7"/>
      <c r="G44" s="7"/>
      <c r="I44" s="9">
        <v>4.4200000000000003E-3</v>
      </c>
      <c r="J44" s="6">
        <v>1000</v>
      </c>
    </row>
    <row r="45" spans="1:10" x14ac:dyDescent="0.25">
      <c r="A45" s="6" t="s">
        <v>21</v>
      </c>
      <c r="B45" s="6" t="s">
        <v>15</v>
      </c>
      <c r="C45" s="6">
        <v>100</v>
      </c>
      <c r="D45" s="6">
        <v>0.01</v>
      </c>
      <c r="F45" s="7"/>
      <c r="G45" s="7"/>
      <c r="I45" s="9">
        <v>5.4618219999999997</v>
      </c>
      <c r="J45" s="6">
        <v>0.01</v>
      </c>
    </row>
    <row r="46" spans="1:10" x14ac:dyDescent="0.25">
      <c r="A46" s="6" t="s">
        <v>21</v>
      </c>
      <c r="B46" s="6" t="s">
        <v>15</v>
      </c>
      <c r="C46" s="6">
        <v>100</v>
      </c>
      <c r="D46" s="6">
        <v>0.1</v>
      </c>
      <c r="F46" s="7"/>
      <c r="G46" s="7"/>
      <c r="I46" s="9">
        <v>1.2172769999999999</v>
      </c>
      <c r="J46" s="6">
        <v>0.1</v>
      </c>
    </row>
    <row r="47" spans="1:10" x14ac:dyDescent="0.25">
      <c r="A47" s="6" t="s">
        <v>21</v>
      </c>
      <c r="B47" s="6" t="s">
        <v>15</v>
      </c>
      <c r="C47" s="6">
        <v>100</v>
      </c>
      <c r="D47" s="6">
        <v>1</v>
      </c>
      <c r="F47" s="7"/>
      <c r="G47" s="7"/>
      <c r="I47" s="9">
        <v>0.36601999999999996</v>
      </c>
      <c r="J47" s="6">
        <v>1</v>
      </c>
    </row>
    <row r="48" spans="1:10" x14ac:dyDescent="0.25">
      <c r="A48" s="6" t="s">
        <v>21</v>
      </c>
      <c r="B48" s="6" t="s">
        <v>15</v>
      </c>
      <c r="C48" s="6">
        <v>100</v>
      </c>
      <c r="D48" s="6">
        <v>10</v>
      </c>
      <c r="F48" s="7"/>
      <c r="G48" s="7"/>
      <c r="I48" s="9">
        <v>0.14338699999999999</v>
      </c>
      <c r="J48" s="6">
        <v>10</v>
      </c>
    </row>
    <row r="49" spans="1:10" x14ac:dyDescent="0.25">
      <c r="A49" s="6" t="s">
        <v>21</v>
      </c>
      <c r="B49" s="6" t="s">
        <v>15</v>
      </c>
      <c r="C49" s="6">
        <v>100</v>
      </c>
      <c r="D49" s="6">
        <v>50</v>
      </c>
      <c r="F49" s="7"/>
      <c r="G49" s="7"/>
      <c r="I49" s="9">
        <v>6.459100000000001E-2</v>
      </c>
      <c r="J49" s="6">
        <v>50</v>
      </c>
    </row>
    <row r="50" spans="1:10" x14ac:dyDescent="0.25">
      <c r="A50" s="6" t="s">
        <v>21</v>
      </c>
      <c r="B50" s="6" t="s">
        <v>15</v>
      </c>
      <c r="C50" s="6">
        <v>100</v>
      </c>
      <c r="D50" s="6">
        <v>100</v>
      </c>
      <c r="F50" s="7"/>
      <c r="G50" s="7"/>
      <c r="I50" s="9">
        <v>4.4391999999999994E-2</v>
      </c>
      <c r="J50" s="6">
        <v>100</v>
      </c>
    </row>
    <row r="51" spans="1:10" x14ac:dyDescent="0.25">
      <c r="A51" s="6" t="s">
        <v>21</v>
      </c>
      <c r="B51" s="6" t="s">
        <v>15</v>
      </c>
      <c r="C51" s="6">
        <v>100</v>
      </c>
      <c r="D51" s="6">
        <v>1000</v>
      </c>
      <c r="F51" s="7"/>
      <c r="G51" s="7"/>
      <c r="I51" s="9">
        <v>2.1125999999999999E-2</v>
      </c>
      <c r="J51" s="6">
        <v>1000</v>
      </c>
    </row>
    <row r="52" spans="1:10" x14ac:dyDescent="0.25">
      <c r="A52" s="6" t="s">
        <v>21</v>
      </c>
      <c r="B52" s="6" t="s">
        <v>15</v>
      </c>
      <c r="C52" s="6">
        <v>1000</v>
      </c>
      <c r="D52" s="6">
        <v>0.01</v>
      </c>
      <c r="F52" s="7"/>
      <c r="G52" s="7"/>
      <c r="I52" s="9">
        <v>2.6383481</v>
      </c>
      <c r="J52" s="6">
        <v>0.01</v>
      </c>
    </row>
    <row r="53" spans="1:10" x14ac:dyDescent="0.25">
      <c r="A53" s="6" t="s">
        <v>21</v>
      </c>
      <c r="B53" s="6" t="s">
        <v>15</v>
      </c>
      <c r="C53" s="6">
        <v>1000</v>
      </c>
      <c r="D53" s="6">
        <v>0.1</v>
      </c>
      <c r="F53" s="7"/>
      <c r="G53" s="7"/>
      <c r="I53" s="9">
        <v>0.32630710000000002</v>
      </c>
      <c r="J53" s="6">
        <v>0.1</v>
      </c>
    </row>
    <row r="54" spans="1:10" x14ac:dyDescent="0.25">
      <c r="A54" s="6" t="s">
        <v>21</v>
      </c>
      <c r="B54" s="6" t="s">
        <v>15</v>
      </c>
      <c r="C54" s="6">
        <v>1000</v>
      </c>
      <c r="D54" s="6">
        <v>1</v>
      </c>
      <c r="F54" s="7"/>
      <c r="G54" s="7"/>
      <c r="I54" s="9">
        <v>7.2370699999999996E-2</v>
      </c>
      <c r="J54" s="6">
        <v>1</v>
      </c>
    </row>
    <row r="55" spans="1:10" x14ac:dyDescent="0.25">
      <c r="A55" s="6" t="s">
        <v>21</v>
      </c>
      <c r="B55" s="6" t="s">
        <v>15</v>
      </c>
      <c r="C55" s="6">
        <v>1000</v>
      </c>
      <c r="D55" s="6">
        <v>10</v>
      </c>
      <c r="F55" s="7"/>
      <c r="G55" s="7"/>
      <c r="I55" s="9">
        <v>3.54861E-2</v>
      </c>
      <c r="J55" s="6">
        <v>10</v>
      </c>
    </row>
    <row r="56" spans="1:10" x14ac:dyDescent="0.25">
      <c r="A56" s="6" t="s">
        <v>21</v>
      </c>
      <c r="B56" s="6" t="s">
        <v>15</v>
      </c>
      <c r="C56" s="6">
        <v>1000</v>
      </c>
      <c r="D56" s="6">
        <v>50</v>
      </c>
      <c r="F56" s="7"/>
      <c r="G56" s="7"/>
      <c r="I56" s="9">
        <v>1.94304E-2</v>
      </c>
      <c r="J56" s="6">
        <v>50</v>
      </c>
    </row>
    <row r="57" spans="1:10" x14ac:dyDescent="0.25">
      <c r="A57" s="6" t="s">
        <v>21</v>
      </c>
      <c r="B57" s="6" t="s">
        <v>15</v>
      </c>
      <c r="C57" s="6">
        <v>1000</v>
      </c>
      <c r="D57" s="6">
        <v>100</v>
      </c>
      <c r="F57" s="7"/>
      <c r="G57" s="7"/>
      <c r="I57" s="9">
        <v>1.4713800000000001E-2</v>
      </c>
      <c r="J57" s="6">
        <v>100</v>
      </c>
    </row>
    <row r="58" spans="1:10" x14ac:dyDescent="0.25">
      <c r="A58" s="6" t="s">
        <v>21</v>
      </c>
      <c r="B58" s="6" t="s">
        <v>15</v>
      </c>
      <c r="C58" s="6">
        <v>1000</v>
      </c>
      <c r="D58" s="6">
        <v>1000</v>
      </c>
      <c r="F58" s="7"/>
      <c r="G58" s="7"/>
      <c r="I58" s="9">
        <v>1.3128600000000001E-2</v>
      </c>
      <c r="J58" s="6">
        <v>1000</v>
      </c>
    </row>
    <row r="59" spans="1:10" x14ac:dyDescent="0.25">
      <c r="F59" s="7"/>
      <c r="G59" s="7"/>
    </row>
    <row r="60" spans="1:10" x14ac:dyDescent="0.25">
      <c r="F60" s="7"/>
      <c r="G60" s="7"/>
    </row>
    <row r="61" spans="1:10" x14ac:dyDescent="0.25">
      <c r="F61" s="7"/>
      <c r="G61" s="7"/>
    </row>
    <row r="62" spans="1:10" x14ac:dyDescent="0.25">
      <c r="F62" s="7"/>
      <c r="G62" s="7"/>
    </row>
    <row r="63" spans="1:10" x14ac:dyDescent="0.25">
      <c r="F63" s="7"/>
      <c r="G63" s="7"/>
    </row>
    <row r="64" spans="1:10" x14ac:dyDescent="0.25">
      <c r="F64" s="7"/>
      <c r="G64" s="7"/>
    </row>
    <row r="65" spans="6:7" x14ac:dyDescent="0.25">
      <c r="F65" s="7"/>
      <c r="G65" s="7"/>
    </row>
    <row r="66" spans="6:7" x14ac:dyDescent="0.25">
      <c r="F66" s="7"/>
      <c r="G66" s="7"/>
    </row>
    <row r="67" spans="6:7" x14ac:dyDescent="0.25">
      <c r="F67" s="7"/>
      <c r="G67" s="7"/>
    </row>
    <row r="68" spans="6:7" x14ac:dyDescent="0.25">
      <c r="F68" s="7"/>
      <c r="G68" s="7"/>
    </row>
    <row r="69" spans="6:7" x14ac:dyDescent="0.25">
      <c r="F69" s="7"/>
      <c r="G69" s="7"/>
    </row>
    <row r="70" spans="6:7" x14ac:dyDescent="0.25">
      <c r="F70" s="7"/>
      <c r="G70" s="7"/>
    </row>
    <row r="71" spans="6:7" x14ac:dyDescent="0.25">
      <c r="F71" s="7"/>
      <c r="G71" s="7"/>
    </row>
    <row r="72" spans="6:7" x14ac:dyDescent="0.25">
      <c r="F72" s="7"/>
      <c r="G72" s="7"/>
    </row>
    <row r="73" spans="6:7" x14ac:dyDescent="0.25">
      <c r="F73" s="7"/>
      <c r="G73" s="7"/>
    </row>
    <row r="74" spans="6:7" x14ac:dyDescent="0.25">
      <c r="F74" s="7"/>
      <c r="G74" s="7"/>
    </row>
    <row r="75" spans="6:7" x14ac:dyDescent="0.25">
      <c r="F75" s="7"/>
      <c r="G75" s="7"/>
    </row>
    <row r="76" spans="6:7" x14ac:dyDescent="0.25">
      <c r="F76" s="7"/>
      <c r="G76" s="7"/>
    </row>
    <row r="77" spans="6:7" x14ac:dyDescent="0.25">
      <c r="F77" s="7"/>
      <c r="G77" s="7"/>
    </row>
    <row r="78" spans="6:7" x14ac:dyDescent="0.25">
      <c r="F78" s="7"/>
      <c r="G78" s="7"/>
    </row>
    <row r="79" spans="6:7" x14ac:dyDescent="0.25">
      <c r="F79" s="7"/>
      <c r="G79" s="7"/>
    </row>
    <row r="80" spans="6:7" x14ac:dyDescent="0.25">
      <c r="F80" s="7"/>
      <c r="G80" s="7"/>
    </row>
    <row r="81" spans="6:7" x14ac:dyDescent="0.25">
      <c r="F81" s="7"/>
      <c r="G81" s="7"/>
    </row>
    <row r="82" spans="6:7" x14ac:dyDescent="0.25">
      <c r="F82" s="7"/>
      <c r="G82" s="7"/>
    </row>
    <row r="83" spans="6:7" x14ac:dyDescent="0.25">
      <c r="F83" s="7"/>
      <c r="G83" s="7"/>
    </row>
    <row r="84" spans="6:7" x14ac:dyDescent="0.25">
      <c r="F84" s="7"/>
      <c r="G84" s="7"/>
    </row>
    <row r="85" spans="6:7" x14ac:dyDescent="0.25">
      <c r="F85" s="7"/>
      <c r="G85" s="7"/>
    </row>
    <row r="86" spans="6:7" x14ac:dyDescent="0.25">
      <c r="F86" s="7"/>
      <c r="G86" s="7"/>
    </row>
    <row r="87" spans="6:7" x14ac:dyDescent="0.25">
      <c r="F87" s="7"/>
      <c r="G87" s="7"/>
    </row>
    <row r="88" spans="6:7" x14ac:dyDescent="0.25">
      <c r="F88" s="7"/>
      <c r="G88" s="7"/>
    </row>
    <row r="89" spans="6:7" x14ac:dyDescent="0.25">
      <c r="F89" s="7"/>
      <c r="G89" s="7"/>
    </row>
    <row r="90" spans="6:7" x14ac:dyDescent="0.25">
      <c r="F90" s="7"/>
      <c r="G90" s="7"/>
    </row>
    <row r="91" spans="6:7" x14ac:dyDescent="0.25">
      <c r="F91" s="7"/>
      <c r="G91" s="7"/>
    </row>
    <row r="92" spans="6:7" x14ac:dyDescent="0.25">
      <c r="F92" s="7"/>
      <c r="G92" s="7"/>
    </row>
    <row r="93" spans="6:7" x14ac:dyDescent="0.25">
      <c r="F93" s="7"/>
      <c r="G93" s="7"/>
    </row>
    <row r="94" spans="6:7" x14ac:dyDescent="0.25">
      <c r="F94" s="7"/>
      <c r="G94" s="7"/>
    </row>
    <row r="95" spans="6:7" x14ac:dyDescent="0.25">
      <c r="F95" s="7"/>
      <c r="G95" s="7"/>
    </row>
    <row r="96" spans="6:7" x14ac:dyDescent="0.25">
      <c r="F96" s="7"/>
      <c r="G96" s="7"/>
    </row>
    <row r="97" spans="3:7" x14ac:dyDescent="0.25">
      <c r="F97" s="7"/>
      <c r="G97" s="7"/>
    </row>
    <row r="98" spans="3:7" x14ac:dyDescent="0.25">
      <c r="F98" s="7"/>
      <c r="G98" s="7"/>
    </row>
    <row r="99" spans="3:7" x14ac:dyDescent="0.25">
      <c r="F99" s="7"/>
      <c r="G99" s="7"/>
    </row>
    <row r="100" spans="3:7" x14ac:dyDescent="0.25">
      <c r="C100" s="10"/>
      <c r="F100" s="7"/>
      <c r="G100" s="7"/>
    </row>
    <row r="101" spans="3:7" x14ac:dyDescent="0.25">
      <c r="F101" s="7"/>
      <c r="G101" s="7"/>
    </row>
    <row r="102" spans="3:7" x14ac:dyDescent="0.25">
      <c r="F102" s="7"/>
      <c r="G102" s="7"/>
    </row>
    <row r="103" spans="3:7" x14ac:dyDescent="0.25">
      <c r="F103" s="7"/>
      <c r="G103" s="7"/>
    </row>
    <row r="104" spans="3:7" x14ac:dyDescent="0.25">
      <c r="F104" s="7"/>
      <c r="G104" s="7"/>
    </row>
    <row r="105" spans="3:7" x14ac:dyDescent="0.25">
      <c r="F105" s="7"/>
      <c r="G105" s="7"/>
    </row>
    <row r="106" spans="3:7" x14ac:dyDescent="0.25">
      <c r="F106" s="7"/>
      <c r="G106" s="7"/>
    </row>
    <row r="107" spans="3:7" x14ac:dyDescent="0.25">
      <c r="F107" s="7"/>
      <c r="G107" s="7"/>
    </row>
    <row r="108" spans="3:7" x14ac:dyDescent="0.25">
      <c r="F108" s="7"/>
      <c r="G108" s="7"/>
    </row>
    <row r="109" spans="3:7" x14ac:dyDescent="0.25">
      <c r="F109" s="7"/>
      <c r="G109" s="7"/>
    </row>
    <row r="110" spans="3:7" x14ac:dyDescent="0.25">
      <c r="F110" s="7"/>
      <c r="G110" s="7"/>
    </row>
    <row r="111" spans="3:7" x14ac:dyDescent="0.25">
      <c r="F111" s="7"/>
      <c r="G111" s="7"/>
    </row>
    <row r="112" spans="3:7" x14ac:dyDescent="0.25">
      <c r="F112" s="7"/>
      <c r="G112" s="7"/>
    </row>
    <row r="113" spans="6:7" x14ac:dyDescent="0.25">
      <c r="F113" s="7"/>
      <c r="G113" s="7"/>
    </row>
    <row r="114" spans="6:7" x14ac:dyDescent="0.25">
      <c r="F114" s="7"/>
      <c r="G114" s="7"/>
    </row>
    <row r="115" spans="6:7" x14ac:dyDescent="0.25">
      <c r="F115" s="7"/>
      <c r="G115" s="7"/>
    </row>
    <row r="116" spans="6:7" x14ac:dyDescent="0.25">
      <c r="F116" s="7"/>
      <c r="G116" s="7"/>
    </row>
    <row r="117" spans="6:7" x14ac:dyDescent="0.25">
      <c r="F117" s="7"/>
      <c r="G117" s="7"/>
    </row>
    <row r="118" spans="6:7" x14ac:dyDescent="0.25">
      <c r="F118" s="7"/>
      <c r="G118" s="7"/>
    </row>
    <row r="119" spans="6:7" x14ac:dyDescent="0.25">
      <c r="F119" s="7"/>
      <c r="G119" s="7"/>
    </row>
    <row r="120" spans="6:7" x14ac:dyDescent="0.25">
      <c r="F120" s="7"/>
      <c r="G120" s="7"/>
    </row>
    <row r="121" spans="6:7" x14ac:dyDescent="0.25">
      <c r="F121" s="7"/>
      <c r="G121" s="7"/>
    </row>
    <row r="122" spans="6:7" x14ac:dyDescent="0.25">
      <c r="F122" s="7"/>
      <c r="G122" s="7"/>
    </row>
    <row r="123" spans="6:7" x14ac:dyDescent="0.25">
      <c r="F123" s="7"/>
      <c r="G123" s="7"/>
    </row>
    <row r="124" spans="6:7" x14ac:dyDescent="0.25">
      <c r="F124" s="7"/>
      <c r="G124" s="7"/>
    </row>
    <row r="125" spans="6:7" x14ac:dyDescent="0.25">
      <c r="F125" s="7"/>
      <c r="G125" s="7"/>
    </row>
    <row r="126" spans="6:7" x14ac:dyDescent="0.25">
      <c r="F126" s="7"/>
      <c r="G126" s="7"/>
    </row>
    <row r="127" spans="6:7" x14ac:dyDescent="0.25">
      <c r="F127" s="7"/>
      <c r="G127" s="7"/>
    </row>
    <row r="128" spans="6:7" x14ac:dyDescent="0.25">
      <c r="F128" s="7"/>
      <c r="G128" s="7"/>
    </row>
    <row r="129" spans="6:7" x14ac:dyDescent="0.25">
      <c r="F129" s="7"/>
      <c r="G129" s="7"/>
    </row>
    <row r="130" spans="6:7" x14ac:dyDescent="0.25">
      <c r="F130" s="7"/>
      <c r="G130" s="7"/>
    </row>
    <row r="131" spans="6:7" x14ac:dyDescent="0.25">
      <c r="F131" s="7"/>
      <c r="G131" s="7"/>
    </row>
    <row r="132" spans="6:7" x14ac:dyDescent="0.25">
      <c r="F132" s="7"/>
      <c r="G132" s="7"/>
    </row>
    <row r="133" spans="6:7" x14ac:dyDescent="0.25">
      <c r="F133" s="7"/>
      <c r="G133" s="7"/>
    </row>
    <row r="134" spans="6:7" x14ac:dyDescent="0.25">
      <c r="F134" s="7"/>
      <c r="G134" s="7"/>
    </row>
    <row r="135" spans="6:7" x14ac:dyDescent="0.25">
      <c r="F135" s="7"/>
      <c r="G135" s="7"/>
    </row>
    <row r="136" spans="6:7" x14ac:dyDescent="0.25">
      <c r="F136" s="7"/>
      <c r="G136" s="7"/>
    </row>
    <row r="137" spans="6:7" x14ac:dyDescent="0.25">
      <c r="F137" s="7"/>
      <c r="G137" s="7"/>
    </row>
    <row r="138" spans="6:7" x14ac:dyDescent="0.25">
      <c r="F138" s="7"/>
      <c r="G138" s="7"/>
    </row>
    <row r="139" spans="6:7" x14ac:dyDescent="0.25">
      <c r="F139" s="7"/>
      <c r="G139" s="7"/>
    </row>
    <row r="140" spans="6:7" x14ac:dyDescent="0.25">
      <c r="F140" s="7"/>
      <c r="G140" s="7"/>
    </row>
    <row r="141" spans="6:7" x14ac:dyDescent="0.25">
      <c r="F141" s="7"/>
      <c r="G141" s="7"/>
    </row>
    <row r="142" spans="6:7" x14ac:dyDescent="0.25">
      <c r="F142" s="7"/>
      <c r="G142" s="7"/>
    </row>
    <row r="143" spans="6:7" x14ac:dyDescent="0.25">
      <c r="F143" s="7"/>
      <c r="G143" s="7"/>
    </row>
    <row r="144" spans="6:7" x14ac:dyDescent="0.25">
      <c r="F144" s="7"/>
      <c r="G144" s="7"/>
    </row>
    <row r="145" spans="6:7" x14ac:dyDescent="0.25">
      <c r="F145" s="7"/>
      <c r="G145" s="7"/>
    </row>
    <row r="146" spans="6:7" x14ac:dyDescent="0.25">
      <c r="F146" s="7"/>
      <c r="G146" s="7"/>
    </row>
    <row r="147" spans="6:7" x14ac:dyDescent="0.25">
      <c r="F147" s="7"/>
      <c r="G147" s="7"/>
    </row>
    <row r="148" spans="6:7" x14ac:dyDescent="0.25">
      <c r="F148" s="7"/>
      <c r="G148" s="7"/>
    </row>
    <row r="149" spans="6:7" x14ac:dyDescent="0.25">
      <c r="F149" s="7"/>
      <c r="G149" s="7"/>
    </row>
    <row r="150" spans="6:7" x14ac:dyDescent="0.25">
      <c r="F150" s="7"/>
      <c r="G150" s="7"/>
    </row>
    <row r="151" spans="6:7" x14ac:dyDescent="0.25">
      <c r="F151" s="7"/>
      <c r="G151" s="7"/>
    </row>
    <row r="152" spans="6:7" x14ac:dyDescent="0.25">
      <c r="F152" s="7"/>
      <c r="G152" s="7"/>
    </row>
    <row r="153" spans="6:7" x14ac:dyDescent="0.25">
      <c r="F153" s="7"/>
      <c r="G153" s="7"/>
    </row>
    <row r="154" spans="6:7" x14ac:dyDescent="0.25">
      <c r="F154" s="7"/>
      <c r="G154" s="7"/>
    </row>
    <row r="155" spans="6:7" x14ac:dyDescent="0.25">
      <c r="F155" s="7"/>
      <c r="G155" s="7"/>
    </row>
    <row r="156" spans="6:7" x14ac:dyDescent="0.25">
      <c r="F156" s="7"/>
      <c r="G156" s="7"/>
    </row>
    <row r="157" spans="6:7" x14ac:dyDescent="0.25">
      <c r="F157" s="7"/>
      <c r="G157" s="7"/>
    </row>
    <row r="158" spans="6:7" x14ac:dyDescent="0.25">
      <c r="F158" s="7"/>
      <c r="G158" s="7"/>
    </row>
    <row r="159" spans="6:7" x14ac:dyDescent="0.25">
      <c r="F159" s="7"/>
      <c r="G159" s="7"/>
    </row>
    <row r="160" spans="6:7" x14ac:dyDescent="0.25">
      <c r="F160" s="7"/>
      <c r="G160" s="7"/>
    </row>
    <row r="161" spans="6:7" x14ac:dyDescent="0.25">
      <c r="F161" s="7"/>
      <c r="G161" s="7"/>
    </row>
    <row r="162" spans="6:7" x14ac:dyDescent="0.25">
      <c r="F162" s="7"/>
      <c r="G162" s="7"/>
    </row>
    <row r="163" spans="6:7" x14ac:dyDescent="0.25">
      <c r="F163" s="7"/>
      <c r="G163" s="7"/>
    </row>
    <row r="164" spans="6:7" x14ac:dyDescent="0.25">
      <c r="F164" s="7"/>
      <c r="G164" s="7"/>
    </row>
    <row r="165" spans="6:7" x14ac:dyDescent="0.25">
      <c r="F165" s="7"/>
      <c r="G165" s="7"/>
    </row>
    <row r="166" spans="6:7" x14ac:dyDescent="0.25">
      <c r="F166" s="7"/>
      <c r="G166" s="7"/>
    </row>
    <row r="167" spans="6:7" x14ac:dyDescent="0.25">
      <c r="F167" s="7"/>
      <c r="G167" s="7"/>
    </row>
    <row r="168" spans="6:7" x14ac:dyDescent="0.25">
      <c r="F168" s="7"/>
      <c r="G168" s="7"/>
    </row>
    <row r="169" spans="6:7" x14ac:dyDescent="0.25">
      <c r="F169" s="7"/>
      <c r="G169" s="7"/>
    </row>
    <row r="170" spans="6:7" x14ac:dyDescent="0.25">
      <c r="F170" s="7"/>
      <c r="G170" s="7"/>
    </row>
    <row r="171" spans="6:7" x14ac:dyDescent="0.25">
      <c r="F171" s="7"/>
      <c r="G171" s="7"/>
    </row>
    <row r="172" spans="6:7" x14ac:dyDescent="0.25">
      <c r="F172" s="7"/>
      <c r="G172" s="7"/>
    </row>
    <row r="173" spans="6:7" x14ac:dyDescent="0.25">
      <c r="F173" s="7"/>
      <c r="G173" s="7"/>
    </row>
    <row r="174" spans="6:7" x14ac:dyDescent="0.25">
      <c r="F174" s="7"/>
      <c r="G174" s="7"/>
    </row>
    <row r="175" spans="6:7" x14ac:dyDescent="0.25">
      <c r="F175" s="7"/>
      <c r="G175" s="7"/>
    </row>
    <row r="176" spans="6:7" x14ac:dyDescent="0.25">
      <c r="F176" s="7"/>
      <c r="G176" s="7"/>
    </row>
    <row r="177" spans="6:7" x14ac:dyDescent="0.25">
      <c r="F177" s="7"/>
      <c r="G177" s="7"/>
    </row>
    <row r="178" spans="6:7" x14ac:dyDescent="0.25">
      <c r="F178" s="7"/>
      <c r="G178" s="7"/>
    </row>
    <row r="179" spans="6:7" x14ac:dyDescent="0.25">
      <c r="F179" s="7"/>
      <c r="G179" s="7"/>
    </row>
    <row r="180" spans="6:7" x14ac:dyDescent="0.25">
      <c r="F180" s="7"/>
      <c r="G180" s="7"/>
    </row>
    <row r="181" spans="6:7" x14ac:dyDescent="0.25">
      <c r="F181" s="7"/>
      <c r="G181" s="7"/>
    </row>
    <row r="182" spans="6:7" x14ac:dyDescent="0.25">
      <c r="F182" s="7"/>
      <c r="G182" s="7"/>
    </row>
    <row r="183" spans="6:7" x14ac:dyDescent="0.25">
      <c r="F183" s="7"/>
      <c r="G183" s="7"/>
    </row>
    <row r="184" spans="6:7" x14ac:dyDescent="0.25">
      <c r="F184" s="7"/>
      <c r="G184" s="7"/>
    </row>
    <row r="185" spans="6:7" x14ac:dyDescent="0.25">
      <c r="F185" s="7"/>
      <c r="G185" s="7"/>
    </row>
    <row r="186" spans="6:7" x14ac:dyDescent="0.25">
      <c r="F186" s="7"/>
      <c r="G186" s="7"/>
    </row>
    <row r="187" spans="6:7" x14ac:dyDescent="0.25">
      <c r="F187" s="7"/>
      <c r="G187" s="7"/>
    </row>
    <row r="188" spans="6:7" x14ac:dyDescent="0.25">
      <c r="F188" s="7"/>
      <c r="G188" s="7"/>
    </row>
    <row r="189" spans="6:7" x14ac:dyDescent="0.25">
      <c r="F189" s="7"/>
      <c r="G189" s="7"/>
    </row>
    <row r="190" spans="6:7" x14ac:dyDescent="0.25">
      <c r="F190" s="7"/>
      <c r="G190" s="7"/>
    </row>
    <row r="191" spans="6:7" x14ac:dyDescent="0.25">
      <c r="F191" s="7"/>
      <c r="G191" s="7"/>
    </row>
    <row r="192" spans="6:7" x14ac:dyDescent="0.25">
      <c r="F192" s="7"/>
      <c r="G192" s="7"/>
    </row>
    <row r="193" spans="6:7" x14ac:dyDescent="0.25">
      <c r="F193" s="7"/>
      <c r="G193" s="7"/>
    </row>
    <row r="194" spans="6:7" x14ac:dyDescent="0.25">
      <c r="F194" s="7"/>
      <c r="G194" s="7"/>
    </row>
    <row r="195" spans="6:7" x14ac:dyDescent="0.25">
      <c r="F195" s="7"/>
      <c r="G195" s="7"/>
    </row>
    <row r="196" spans="6:7" x14ac:dyDescent="0.25">
      <c r="F196" s="7"/>
      <c r="G196" s="7"/>
    </row>
    <row r="197" spans="6:7" x14ac:dyDescent="0.25">
      <c r="F197" s="7"/>
      <c r="G197" s="7"/>
    </row>
    <row r="198" spans="6:7" x14ac:dyDescent="0.25">
      <c r="F198" s="7"/>
      <c r="G198" s="7"/>
    </row>
    <row r="199" spans="6:7" x14ac:dyDescent="0.25">
      <c r="F199" s="7"/>
      <c r="G199" s="7"/>
    </row>
    <row r="200" spans="6:7" x14ac:dyDescent="0.25">
      <c r="F200" s="7"/>
      <c r="G200" s="7"/>
    </row>
    <row r="201" spans="6:7" x14ac:dyDescent="0.25">
      <c r="F201" s="7"/>
      <c r="G201" s="7"/>
    </row>
    <row r="202" spans="6:7" x14ac:dyDescent="0.25">
      <c r="F202" s="7"/>
      <c r="G202" s="7"/>
    </row>
    <row r="203" spans="6:7" x14ac:dyDescent="0.25">
      <c r="F203" s="7"/>
      <c r="G203" s="7"/>
    </row>
    <row r="204" spans="6:7" x14ac:dyDescent="0.25">
      <c r="F204" s="7"/>
      <c r="G204" s="7"/>
    </row>
    <row r="205" spans="6:7" x14ac:dyDescent="0.25">
      <c r="F205" s="7"/>
      <c r="G205" s="7"/>
    </row>
    <row r="206" spans="6:7" x14ac:dyDescent="0.25">
      <c r="F206" s="7"/>
      <c r="G206" s="7"/>
    </row>
    <row r="207" spans="6:7" x14ac:dyDescent="0.25">
      <c r="F207" s="7"/>
      <c r="G207" s="7"/>
    </row>
    <row r="208" spans="6:7" x14ac:dyDescent="0.25">
      <c r="F208" s="7"/>
      <c r="G208" s="7"/>
    </row>
    <row r="209" spans="6:7" x14ac:dyDescent="0.25">
      <c r="F209" s="7"/>
      <c r="G209" s="7"/>
    </row>
    <row r="210" spans="6:7" x14ac:dyDescent="0.25">
      <c r="F210" s="7"/>
      <c r="G210" s="7"/>
    </row>
    <row r="211" spans="6:7" x14ac:dyDescent="0.25">
      <c r="F211" s="7"/>
      <c r="G211" s="7"/>
    </row>
    <row r="212" spans="6:7" x14ac:dyDescent="0.25">
      <c r="F212" s="7"/>
      <c r="G212" s="7"/>
    </row>
    <row r="213" spans="6:7" x14ac:dyDescent="0.25">
      <c r="F213" s="7"/>
      <c r="G213" s="7"/>
    </row>
    <row r="214" spans="6:7" x14ac:dyDescent="0.25">
      <c r="F214" s="7"/>
      <c r="G214" s="7"/>
    </row>
    <row r="215" spans="6:7" x14ac:dyDescent="0.25">
      <c r="F215" s="7"/>
      <c r="G215" s="7"/>
    </row>
    <row r="216" spans="6:7" x14ac:dyDescent="0.25">
      <c r="F216" s="7"/>
      <c r="G216" s="7"/>
    </row>
    <row r="217" spans="6:7" x14ac:dyDescent="0.25">
      <c r="F217" s="7"/>
      <c r="G217" s="7"/>
    </row>
    <row r="218" spans="6:7" x14ac:dyDescent="0.25">
      <c r="F218" s="7"/>
      <c r="G218" s="7"/>
    </row>
    <row r="219" spans="6:7" x14ac:dyDescent="0.25">
      <c r="F219" s="7"/>
      <c r="G219" s="7"/>
    </row>
    <row r="220" spans="6:7" x14ac:dyDescent="0.25">
      <c r="F220" s="7"/>
      <c r="G220" s="7"/>
    </row>
    <row r="221" spans="6:7" x14ac:dyDescent="0.25">
      <c r="F221" s="7"/>
      <c r="G221" s="7"/>
    </row>
    <row r="222" spans="6:7" x14ac:dyDescent="0.25">
      <c r="F222" s="7"/>
      <c r="G222" s="7"/>
    </row>
    <row r="223" spans="6:7" x14ac:dyDescent="0.25">
      <c r="F223" s="7"/>
      <c r="G223" s="7"/>
    </row>
    <row r="224" spans="6:7" x14ac:dyDescent="0.25">
      <c r="F224" s="7"/>
      <c r="G224" s="7"/>
    </row>
    <row r="225" spans="6:11" x14ac:dyDescent="0.25">
      <c r="F225" s="7"/>
      <c r="G225" s="7"/>
    </row>
    <row r="226" spans="6:11" x14ac:dyDescent="0.25">
      <c r="F226" s="7"/>
      <c r="G226" s="7"/>
    </row>
    <row r="227" spans="6:11" x14ac:dyDescent="0.25">
      <c r="F227" s="7"/>
      <c r="G227" s="7"/>
    </row>
    <row r="228" spans="6:11" x14ac:dyDescent="0.25">
      <c r="F228" s="7"/>
      <c r="G228" s="7"/>
    </row>
    <row r="229" spans="6:11" x14ac:dyDescent="0.25">
      <c r="F229" s="7"/>
      <c r="G229" s="7"/>
    </row>
    <row r="230" spans="6:11" x14ac:dyDescent="0.25">
      <c r="F230" s="7"/>
      <c r="G230" s="7"/>
    </row>
    <row r="231" spans="6:11" x14ac:dyDescent="0.25">
      <c r="F231" s="7"/>
      <c r="G231" s="7"/>
    </row>
    <row r="233" spans="6:11" x14ac:dyDescent="0.25">
      <c r="K233" s="1" t="s">
        <v>10</v>
      </c>
    </row>
    <row r="234" spans="6:11" x14ac:dyDescent="0.25">
      <c r="F234" s="7"/>
      <c r="G234" s="7"/>
      <c r="K234">
        <f>J234/0.02</f>
        <v>0</v>
      </c>
    </row>
    <row r="235" spans="6:11" x14ac:dyDescent="0.25">
      <c r="F235" s="7"/>
      <c r="G235" s="7"/>
      <c r="K235">
        <f>J235/0.02</f>
        <v>0</v>
      </c>
    </row>
    <row r="236" spans="6:11" x14ac:dyDescent="0.25">
      <c r="F236" s="7"/>
      <c r="G236" s="7"/>
      <c r="K236">
        <f>J236/0.02</f>
        <v>0</v>
      </c>
    </row>
    <row r="237" spans="6:11" x14ac:dyDescent="0.25">
      <c r="F237" s="7"/>
      <c r="G237" s="7"/>
      <c r="K237">
        <f>J237/0.02</f>
        <v>0</v>
      </c>
    </row>
    <row r="238" spans="6:11" x14ac:dyDescent="0.25">
      <c r="F238" s="7"/>
      <c r="G238" s="7"/>
      <c r="K238">
        <f>J238/0.02</f>
        <v>0</v>
      </c>
    </row>
    <row r="239" spans="6:11" x14ac:dyDescent="0.25">
      <c r="F239" s="7"/>
      <c r="G239" s="7"/>
      <c r="K239">
        <f t="shared" ref="K239:K253" si="0">J239/0.02</f>
        <v>0</v>
      </c>
    </row>
    <row r="240" spans="6:11" x14ac:dyDescent="0.25">
      <c r="F240" s="7"/>
      <c r="G240" s="7"/>
      <c r="K240">
        <f t="shared" si="0"/>
        <v>0</v>
      </c>
    </row>
    <row r="241" spans="6:11" x14ac:dyDescent="0.25">
      <c r="F241" s="7"/>
      <c r="G241" s="7"/>
      <c r="K241">
        <f t="shared" si="0"/>
        <v>0</v>
      </c>
    </row>
    <row r="242" spans="6:11" x14ac:dyDescent="0.25">
      <c r="F242" s="7"/>
      <c r="G242" s="7"/>
      <c r="K242">
        <f>J242/0.02</f>
        <v>0</v>
      </c>
    </row>
    <row r="243" spans="6:11" x14ac:dyDescent="0.25">
      <c r="F243" s="7"/>
      <c r="G243" s="7"/>
      <c r="K243">
        <f t="shared" si="0"/>
        <v>0</v>
      </c>
    </row>
    <row r="244" spans="6:11" x14ac:dyDescent="0.25">
      <c r="F244" s="7"/>
      <c r="G244" s="7"/>
      <c r="K244">
        <f t="shared" si="0"/>
        <v>0</v>
      </c>
    </row>
    <row r="245" spans="6:11" x14ac:dyDescent="0.25">
      <c r="F245" s="7"/>
      <c r="G245" s="7"/>
      <c r="K245">
        <f t="shared" si="0"/>
        <v>0</v>
      </c>
    </row>
    <row r="246" spans="6:11" x14ac:dyDescent="0.25">
      <c r="F246" s="7"/>
      <c r="G246" s="7"/>
      <c r="K246">
        <f>J246/0.02</f>
        <v>0</v>
      </c>
    </row>
    <row r="247" spans="6:11" x14ac:dyDescent="0.25">
      <c r="F247" s="7"/>
      <c r="G247" s="7"/>
      <c r="K247">
        <f t="shared" si="0"/>
        <v>0</v>
      </c>
    </row>
    <row r="248" spans="6:11" x14ac:dyDescent="0.25">
      <c r="F248" s="7"/>
      <c r="G248" s="7"/>
      <c r="K248">
        <f t="shared" si="0"/>
        <v>0</v>
      </c>
    </row>
    <row r="249" spans="6:11" x14ac:dyDescent="0.25">
      <c r="F249" s="7"/>
      <c r="G249" s="7"/>
      <c r="K249">
        <f t="shared" si="0"/>
        <v>0</v>
      </c>
    </row>
    <row r="250" spans="6:11" x14ac:dyDescent="0.25">
      <c r="F250" s="7"/>
      <c r="G250" s="7"/>
      <c r="K250">
        <f>J250/0.02</f>
        <v>0</v>
      </c>
    </row>
    <row r="251" spans="6:11" x14ac:dyDescent="0.25">
      <c r="F251" s="7"/>
      <c r="G251" s="7"/>
      <c r="K251">
        <f t="shared" si="0"/>
        <v>0</v>
      </c>
    </row>
    <row r="252" spans="6:11" x14ac:dyDescent="0.25">
      <c r="F252" s="7"/>
      <c r="G252" s="7"/>
      <c r="K252">
        <f t="shared" si="0"/>
        <v>0</v>
      </c>
    </row>
    <row r="253" spans="6:11" x14ac:dyDescent="0.25">
      <c r="F253" s="7"/>
      <c r="G253" s="7"/>
      <c r="K253">
        <f t="shared" si="0"/>
        <v>0</v>
      </c>
    </row>
    <row r="254" spans="6:11" x14ac:dyDescent="0.25">
      <c r="F254" s="7"/>
      <c r="G254" s="7"/>
    </row>
    <row r="255" spans="6:11" x14ac:dyDescent="0.25">
      <c r="F255" s="7"/>
      <c r="G255" s="7"/>
    </row>
    <row r="256" spans="6:11" x14ac:dyDescent="0.25">
      <c r="F256" s="7"/>
      <c r="G256" s="7"/>
    </row>
    <row r="257" spans="6:7" x14ac:dyDescent="0.25">
      <c r="F257" s="7"/>
      <c r="G257" s="7"/>
    </row>
    <row r="258" spans="6:7" x14ac:dyDescent="0.25">
      <c r="F258" s="7"/>
      <c r="G258" s="7"/>
    </row>
    <row r="259" spans="6:7" x14ac:dyDescent="0.25">
      <c r="F259" s="7"/>
      <c r="G259" s="7"/>
    </row>
    <row r="260" spans="6:7" x14ac:dyDescent="0.25">
      <c r="F260" s="7"/>
      <c r="G260" s="7"/>
    </row>
    <row r="261" spans="6:7" x14ac:dyDescent="0.25">
      <c r="F261" s="7"/>
      <c r="G261" s="7"/>
    </row>
    <row r="262" spans="6:7" x14ac:dyDescent="0.25">
      <c r="F262" s="7"/>
      <c r="G262" s="7"/>
    </row>
    <row r="263" spans="6:7" x14ac:dyDescent="0.25">
      <c r="F263" s="7"/>
      <c r="G263" s="7"/>
    </row>
    <row r="264" spans="6:7" x14ac:dyDescent="0.25">
      <c r="F264" s="7"/>
      <c r="G264" s="7"/>
    </row>
    <row r="265" spans="6:7" x14ac:dyDescent="0.25">
      <c r="F265" s="7"/>
      <c r="G265" s="7"/>
    </row>
    <row r="266" spans="6:7" x14ac:dyDescent="0.25">
      <c r="F266" s="7"/>
      <c r="G266" s="7"/>
    </row>
    <row r="267" spans="6:7" x14ac:dyDescent="0.25">
      <c r="F267" s="7"/>
      <c r="G267" s="7"/>
    </row>
    <row r="268" spans="6:7" x14ac:dyDescent="0.25">
      <c r="F268" s="7"/>
      <c r="G268" s="7"/>
    </row>
    <row r="269" spans="6:7" x14ac:dyDescent="0.25">
      <c r="F269" s="7"/>
      <c r="G269" s="7"/>
    </row>
    <row r="270" spans="6:7" x14ac:dyDescent="0.25">
      <c r="F270" s="7"/>
      <c r="G270" s="7"/>
    </row>
    <row r="271" spans="6:7" x14ac:dyDescent="0.25">
      <c r="F271" s="7"/>
      <c r="G271" s="7"/>
    </row>
    <row r="272" spans="6:7" x14ac:dyDescent="0.25">
      <c r="F272" s="7"/>
      <c r="G272" s="7"/>
    </row>
    <row r="273" spans="6:7" x14ac:dyDescent="0.25">
      <c r="F273" s="7"/>
      <c r="G273" s="7"/>
    </row>
    <row r="274" spans="6:7" x14ac:dyDescent="0.25">
      <c r="F274" s="7"/>
      <c r="G274" s="7"/>
    </row>
    <row r="275" spans="6:7" x14ac:dyDescent="0.25">
      <c r="F275" s="7"/>
      <c r="G275" s="7"/>
    </row>
    <row r="276" spans="6:7" x14ac:dyDescent="0.25">
      <c r="F276" s="7"/>
      <c r="G276" s="7"/>
    </row>
    <row r="277" spans="6:7" x14ac:dyDescent="0.25">
      <c r="F277" s="7"/>
      <c r="G277" s="7"/>
    </row>
    <row r="278" spans="6:7" x14ac:dyDescent="0.25">
      <c r="F278" s="7"/>
      <c r="G278" s="7"/>
    </row>
    <row r="279" spans="6:7" x14ac:dyDescent="0.25">
      <c r="F279" s="7"/>
      <c r="G279" s="7"/>
    </row>
    <row r="280" spans="6:7" x14ac:dyDescent="0.25">
      <c r="F280" s="7"/>
      <c r="G280" s="7"/>
    </row>
    <row r="281" spans="6:7" x14ac:dyDescent="0.25">
      <c r="F281" s="7"/>
      <c r="G281" s="7"/>
    </row>
  </sheetData>
  <sortState ref="A25:J58">
    <sortCondition ref="C25:C58"/>
    <sortCondition ref="J25:J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summary_6_aug_2015</vt:lpstr>
      <vt:lpstr>Sorted_NPLC</vt:lpstr>
      <vt:lpstr>0.1(0.2)</vt:lpstr>
      <vt:lpstr>1(2)</vt:lpstr>
      <vt:lpstr>10(20)</vt:lpstr>
      <vt:lpstr>100(200)(300)</vt:lpstr>
      <vt:lpstr>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</cp:lastModifiedBy>
  <dcterms:created xsi:type="dcterms:W3CDTF">2015-08-05T17:01:33Z</dcterms:created>
  <dcterms:modified xsi:type="dcterms:W3CDTF">2018-09-10T05:06:43Z</dcterms:modified>
</cp:coreProperties>
</file>